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oot Camp Training Guides and Forms\Boot Camp Training Guides\Misc Guides not part of Boot Camp Binder\Federal Poverty Level (FPL &amp; Sliding Fee Schedule)\"/>
    </mc:Choice>
  </mc:AlternateContent>
  <xr:revisionPtr revIDLastSave="0" documentId="8_{189E6CA9-3318-498E-B06B-F81F25E83312}" xr6:coauthVersionLast="47" xr6:coauthVersionMax="47" xr10:uidLastSave="{00000000-0000-0000-0000-000000000000}"/>
  <bookViews>
    <workbookView xWindow="-57720" yWindow="-45" windowWidth="29040" windowHeight="17640" activeTab="3" xr2:uid="{00000000-000D-0000-FFFF-FFFF00000000}"/>
  </bookViews>
  <sheets>
    <sheet name="Medical 2023" sheetId="6" r:id="rId1"/>
    <sheet name="Dental 2023 Preventative" sheetId="7" r:id="rId2"/>
    <sheet name="Dental 2023 Restorative" sheetId="8" r:id="rId3"/>
    <sheet name="Title X 2023" sheetId="9" r:id="rId4"/>
    <sheet name="Sheet1" sheetId="10" r:id="rId5"/>
  </sheets>
  <definedNames>
    <definedName name="_xlnm.Print_Area" localSheetId="1">'Dental 2023 Preventative'!$A$1:$H$34</definedName>
    <definedName name="_xlnm.Print_Area" localSheetId="2">'Dental 2023 Restorative'!$A$1:$H$34</definedName>
    <definedName name="_xlnm.Print_Area" localSheetId="0">'Medical 2023'!$A$1:$H$34</definedName>
    <definedName name="_xlnm.Print_Area" localSheetId="3">'Title X 2023'!$A$1:$J$34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0" l="1"/>
  <c r="F16" i="10"/>
  <c r="F19" i="10"/>
  <c r="F22" i="10"/>
  <c r="F25" i="10"/>
  <c r="F28" i="10"/>
  <c r="F31" i="10"/>
  <c r="F10" i="10"/>
  <c r="D33" i="10"/>
  <c r="D32" i="10"/>
  <c r="D30" i="10"/>
  <c r="D29" i="10"/>
  <c r="F29" i="10" s="1"/>
  <c r="D27" i="10"/>
  <c r="D26" i="10"/>
  <c r="D24" i="10"/>
  <c r="F24" i="10" s="1"/>
  <c r="D23" i="10"/>
  <c r="D21" i="10"/>
  <c r="D20" i="10"/>
  <c r="D18" i="10"/>
  <c r="F18" i="10" s="1"/>
  <c r="D17" i="10"/>
  <c r="F17" i="10" s="1"/>
  <c r="D15" i="10"/>
  <c r="D14" i="10"/>
  <c r="D12" i="10"/>
  <c r="F12" i="10" s="1"/>
  <c r="D11" i="10"/>
  <c r="E33" i="10"/>
  <c r="F33" i="10" s="1"/>
  <c r="E32" i="10"/>
  <c r="E30" i="10"/>
  <c r="E29" i="10"/>
  <c r="E27" i="10"/>
  <c r="E26" i="10"/>
  <c r="F26" i="10" s="1"/>
  <c r="E24" i="10"/>
  <c r="E23" i="10"/>
  <c r="E21" i="10"/>
  <c r="E20" i="10"/>
  <c r="E18" i="10"/>
  <c r="E17" i="10"/>
  <c r="E15" i="10"/>
  <c r="E14" i="10"/>
  <c r="E12" i="10"/>
  <c r="E11" i="10"/>
  <c r="F30" i="10" l="1"/>
  <c r="F32" i="10"/>
  <c r="F21" i="10"/>
  <c r="F20" i="10"/>
  <c r="F23" i="10"/>
  <c r="F14" i="10"/>
  <c r="F11" i="10"/>
  <c r="F15" i="10"/>
  <c r="F27" i="10"/>
  <c r="I31" i="9"/>
  <c r="J31" i="9" s="1"/>
  <c r="I28" i="9"/>
  <c r="J28" i="9" s="1"/>
  <c r="I25" i="9"/>
  <c r="J25" i="9" s="1"/>
  <c r="I22" i="9"/>
  <c r="J22" i="9" s="1"/>
  <c r="I19" i="9"/>
  <c r="J19" i="9" s="1"/>
  <c r="I16" i="9"/>
  <c r="J16" i="9" s="1"/>
  <c r="H31" i="9"/>
  <c r="H28" i="9"/>
  <c r="H25" i="9"/>
  <c r="H22" i="9"/>
  <c r="H19" i="9"/>
  <c r="H16" i="9"/>
  <c r="I13" i="9"/>
  <c r="J13" i="9" s="1"/>
  <c r="H13" i="9"/>
  <c r="G13" i="9"/>
  <c r="I10" i="9"/>
  <c r="H10" i="9"/>
  <c r="H12" i="9" s="1"/>
  <c r="G31" i="9"/>
  <c r="F13" i="9"/>
  <c r="E13" i="9"/>
  <c r="G10" i="9"/>
  <c r="G12" i="9" s="1"/>
  <c r="G11" i="9"/>
  <c r="F10" i="9"/>
  <c r="F11" i="9" s="1"/>
  <c r="C33" i="9"/>
  <c r="C32" i="9"/>
  <c r="F31" i="9"/>
  <c r="E31" i="9"/>
  <c r="D31" i="9"/>
  <c r="D32" i="9" s="1"/>
  <c r="C30" i="9"/>
  <c r="C29" i="9"/>
  <c r="G28" i="9"/>
  <c r="F28" i="9"/>
  <c r="E28" i="9"/>
  <c r="D28" i="9"/>
  <c r="D30" i="9" s="1"/>
  <c r="C27" i="9"/>
  <c r="C26" i="9"/>
  <c r="G25" i="9"/>
  <c r="F25" i="9"/>
  <c r="E25" i="9"/>
  <c r="D25" i="9"/>
  <c r="C24" i="9"/>
  <c r="C23" i="9"/>
  <c r="G22" i="9"/>
  <c r="F22" i="9"/>
  <c r="E22" i="9"/>
  <c r="D22" i="9"/>
  <c r="C21" i="9"/>
  <c r="C20" i="9"/>
  <c r="G19" i="9"/>
  <c r="F19" i="9"/>
  <c r="E19" i="9"/>
  <c r="D19" i="9"/>
  <c r="C18" i="9"/>
  <c r="C17" i="9"/>
  <c r="G16" i="9"/>
  <c r="F16" i="9"/>
  <c r="E16" i="9"/>
  <c r="D16" i="9"/>
  <c r="C15" i="9"/>
  <c r="C14" i="9"/>
  <c r="D13" i="9"/>
  <c r="C12" i="9"/>
  <c r="C11" i="9"/>
  <c r="E10" i="9"/>
  <c r="D10" i="9"/>
  <c r="C33" i="8"/>
  <c r="C32" i="8"/>
  <c r="G31" i="8"/>
  <c r="F31" i="8"/>
  <c r="F32" i="8" s="1"/>
  <c r="E31" i="8"/>
  <c r="E32" i="8" s="1"/>
  <c r="D31" i="8"/>
  <c r="D32" i="8" s="1"/>
  <c r="C30" i="8"/>
  <c r="C29" i="8"/>
  <c r="G28" i="8"/>
  <c r="F28" i="8"/>
  <c r="F29" i="8" s="1"/>
  <c r="E28" i="8"/>
  <c r="E29" i="8" s="1"/>
  <c r="D28" i="8"/>
  <c r="D29" i="8" s="1"/>
  <c r="C27" i="8"/>
  <c r="C26" i="8"/>
  <c r="G25" i="8"/>
  <c r="F25" i="8"/>
  <c r="E25" i="8"/>
  <c r="E26" i="8" s="1"/>
  <c r="D25" i="8"/>
  <c r="D27" i="8" s="1"/>
  <c r="C24" i="8"/>
  <c r="C23" i="8"/>
  <c r="G22" i="8"/>
  <c r="F22" i="8"/>
  <c r="F23" i="8" s="1"/>
  <c r="E22" i="8"/>
  <c r="E24" i="8" s="1"/>
  <c r="D22" i="8"/>
  <c r="C21" i="8"/>
  <c r="C20" i="8"/>
  <c r="G19" i="8"/>
  <c r="H19" i="8" s="1"/>
  <c r="F19" i="8"/>
  <c r="F20" i="8" s="1"/>
  <c r="E19" i="8"/>
  <c r="D19" i="8"/>
  <c r="D21" i="8" s="1"/>
  <c r="C18" i="8"/>
  <c r="C17" i="8"/>
  <c r="G16" i="8"/>
  <c r="F16" i="8"/>
  <c r="F17" i="8" s="1"/>
  <c r="E16" i="8"/>
  <c r="E18" i="8" s="1"/>
  <c r="D16" i="8"/>
  <c r="C15" i="8"/>
  <c r="C14" i="8"/>
  <c r="G13" i="8"/>
  <c r="H13" i="8" s="1"/>
  <c r="F13" i="8"/>
  <c r="F15" i="8" s="1"/>
  <c r="E13" i="8"/>
  <c r="E15" i="8" s="1"/>
  <c r="D13" i="8"/>
  <c r="D14" i="8" s="1"/>
  <c r="C12" i="8"/>
  <c r="C11" i="8"/>
  <c r="G10" i="8"/>
  <c r="F10" i="8"/>
  <c r="E10" i="8"/>
  <c r="E11" i="8" s="1"/>
  <c r="D10" i="8"/>
  <c r="D11" i="8" s="1"/>
  <c r="C33" i="7"/>
  <c r="C32" i="7"/>
  <c r="G31" i="7"/>
  <c r="H31" i="7" s="1"/>
  <c r="F31" i="7"/>
  <c r="F32" i="7" s="1"/>
  <c r="E31" i="7"/>
  <c r="E32" i="7" s="1"/>
  <c r="D31" i="7"/>
  <c r="D32" i="7" s="1"/>
  <c r="C30" i="7"/>
  <c r="C29" i="7"/>
  <c r="G28" i="7"/>
  <c r="H28" i="7" s="1"/>
  <c r="F28" i="7"/>
  <c r="F29" i="7" s="1"/>
  <c r="E28" i="7"/>
  <c r="E29" i="7" s="1"/>
  <c r="D28" i="7"/>
  <c r="D30" i="7" s="1"/>
  <c r="C27" i="7"/>
  <c r="C26" i="7"/>
  <c r="G25" i="7"/>
  <c r="F25" i="7"/>
  <c r="F26" i="7" s="1"/>
  <c r="E25" i="7"/>
  <c r="E27" i="7" s="1"/>
  <c r="D25" i="7"/>
  <c r="C24" i="7"/>
  <c r="C23" i="7"/>
  <c r="G22" i="7"/>
  <c r="H22" i="7" s="1"/>
  <c r="F22" i="7"/>
  <c r="F23" i="7" s="1"/>
  <c r="E22" i="7"/>
  <c r="D22" i="7"/>
  <c r="C21" i="7"/>
  <c r="C20" i="7"/>
  <c r="G19" i="7"/>
  <c r="H19" i="7" s="1"/>
  <c r="F19" i="7"/>
  <c r="E19" i="7"/>
  <c r="D19" i="7"/>
  <c r="C18" i="7"/>
  <c r="C17" i="7"/>
  <c r="G16" i="7"/>
  <c r="H16" i="7" s="1"/>
  <c r="F16" i="7"/>
  <c r="E16" i="7"/>
  <c r="D16" i="7"/>
  <c r="C15" i="7"/>
  <c r="C14" i="7"/>
  <c r="G13" i="7"/>
  <c r="H13" i="7" s="1"/>
  <c r="F13" i="7"/>
  <c r="E13" i="7"/>
  <c r="D13" i="7"/>
  <c r="D14" i="7" s="1"/>
  <c r="C12" i="7"/>
  <c r="C11" i="7"/>
  <c r="G10" i="7"/>
  <c r="H10" i="7" s="1"/>
  <c r="F10" i="7"/>
  <c r="E10" i="7"/>
  <c r="E11" i="7" s="1"/>
  <c r="D10" i="7"/>
  <c r="D11" i="7" s="1"/>
  <c r="C11" i="6"/>
  <c r="D10" i="6"/>
  <c r="D11" i="6" s="1"/>
  <c r="C14" i="6"/>
  <c r="C33" i="6"/>
  <c r="C32" i="6"/>
  <c r="G31" i="6"/>
  <c r="F31" i="6"/>
  <c r="F32" i="6" s="1"/>
  <c r="E31" i="6"/>
  <c r="E33" i="6" s="1"/>
  <c r="D31" i="6"/>
  <c r="C30" i="6"/>
  <c r="C29" i="6"/>
  <c r="G28" i="6"/>
  <c r="F28" i="6"/>
  <c r="F29" i="6" s="1"/>
  <c r="E28" i="6"/>
  <c r="D28" i="6"/>
  <c r="C27" i="6"/>
  <c r="C26" i="6"/>
  <c r="G25" i="6"/>
  <c r="F25" i="6"/>
  <c r="E25" i="6"/>
  <c r="D25" i="6"/>
  <c r="D26" i="6" s="1"/>
  <c r="C24" i="6"/>
  <c r="C23" i="6"/>
  <c r="G22" i="6"/>
  <c r="F22" i="6"/>
  <c r="F24" i="6" s="1"/>
  <c r="E22" i="6"/>
  <c r="E23" i="6" s="1"/>
  <c r="D22" i="6"/>
  <c r="D24" i="6" s="1"/>
  <c r="C21" i="6"/>
  <c r="C20" i="6"/>
  <c r="G19" i="6"/>
  <c r="H19" i="6" s="1"/>
  <c r="F19" i="6"/>
  <c r="E19" i="6"/>
  <c r="E21" i="6" s="1"/>
  <c r="D19" i="6"/>
  <c r="D21" i="6" s="1"/>
  <c r="C18" i="6"/>
  <c r="C17" i="6"/>
  <c r="G16" i="6"/>
  <c r="H16" i="6" s="1"/>
  <c r="F16" i="6"/>
  <c r="F17" i="6" s="1"/>
  <c r="E16" i="6"/>
  <c r="D16" i="6"/>
  <c r="C15" i="6"/>
  <c r="G13" i="6"/>
  <c r="H13" i="6" s="1"/>
  <c r="F13" i="6"/>
  <c r="E13" i="6"/>
  <c r="D13" i="6"/>
  <c r="D14" i="6" s="1"/>
  <c r="C12" i="6"/>
  <c r="G10" i="6"/>
  <c r="F10" i="6"/>
  <c r="E10" i="6"/>
  <c r="E11" i="6" s="1"/>
  <c r="G26" i="7" l="1"/>
  <c r="H26" i="7" s="1"/>
  <c r="H25" i="7"/>
  <c r="G33" i="6"/>
  <c r="H33" i="6" s="1"/>
  <c r="H31" i="6"/>
  <c r="G12" i="8"/>
  <c r="H12" i="8" s="1"/>
  <c r="H10" i="8"/>
  <c r="G24" i="8"/>
  <c r="H24" i="8" s="1"/>
  <c r="H22" i="8"/>
  <c r="G29" i="6"/>
  <c r="H29" i="6" s="1"/>
  <c r="H28" i="6"/>
  <c r="G26" i="8"/>
  <c r="H26" i="8" s="1"/>
  <c r="H25" i="8"/>
  <c r="I12" i="9"/>
  <c r="J12" i="9" s="1"/>
  <c r="J10" i="9"/>
  <c r="G12" i="6"/>
  <c r="H12" i="6" s="1"/>
  <c r="H10" i="6"/>
  <c r="G33" i="8"/>
  <c r="H33" i="8" s="1"/>
  <c r="H31" i="8"/>
  <c r="G26" i="6"/>
  <c r="H26" i="6" s="1"/>
  <c r="H25" i="6"/>
  <c r="G17" i="8"/>
  <c r="H17" i="8" s="1"/>
  <c r="H16" i="8"/>
  <c r="G29" i="8"/>
  <c r="H29" i="8" s="1"/>
  <c r="H28" i="8"/>
  <c r="G23" i="6"/>
  <c r="H23" i="6" s="1"/>
  <c r="H22" i="6"/>
  <c r="H11" i="9"/>
  <c r="F12" i="9"/>
  <c r="I11" i="9"/>
  <c r="J11" i="9" s="1"/>
  <c r="F12" i="6"/>
  <c r="F11" i="6"/>
  <c r="E15" i="6"/>
  <c r="E14" i="6"/>
  <c r="F15" i="6"/>
  <c r="F14" i="6"/>
  <c r="D18" i="6"/>
  <c r="D17" i="6"/>
  <c r="E18" i="6"/>
  <c r="E17" i="6"/>
  <c r="G18" i="6"/>
  <c r="H18" i="6" s="1"/>
  <c r="F20" i="6"/>
  <c r="F21" i="6"/>
  <c r="G21" i="6"/>
  <c r="H21" i="6" s="1"/>
  <c r="G20" i="6"/>
  <c r="H20" i="6" s="1"/>
  <c r="E27" i="6"/>
  <c r="E26" i="6"/>
  <c r="F27" i="6"/>
  <c r="F26" i="6"/>
  <c r="D30" i="6"/>
  <c r="D29" i="6"/>
  <c r="E30" i="6"/>
  <c r="E29" i="6"/>
  <c r="D33" i="6"/>
  <c r="D32" i="6"/>
  <c r="F12" i="7"/>
  <c r="F11" i="7"/>
  <c r="G12" i="7"/>
  <c r="H12" i="7" s="1"/>
  <c r="G11" i="7"/>
  <c r="H11" i="7" s="1"/>
  <c r="E15" i="7"/>
  <c r="E14" i="7"/>
  <c r="F15" i="7"/>
  <c r="F14" i="7"/>
  <c r="G15" i="7"/>
  <c r="H15" i="7" s="1"/>
  <c r="G14" i="7"/>
  <c r="H14" i="7" s="1"/>
  <c r="D18" i="7"/>
  <c r="D17" i="7"/>
  <c r="E18" i="7"/>
  <c r="E17" i="7"/>
  <c r="F18" i="7"/>
  <c r="F17" i="7"/>
  <c r="G18" i="7"/>
  <c r="H18" i="7" s="1"/>
  <c r="G17" i="7"/>
  <c r="H17" i="7" s="1"/>
  <c r="D21" i="7"/>
  <c r="D20" i="7"/>
  <c r="E21" i="7"/>
  <c r="E20" i="7"/>
  <c r="F21" i="7"/>
  <c r="F20" i="7"/>
  <c r="D24" i="7"/>
  <c r="D23" i="7"/>
  <c r="E24" i="7"/>
  <c r="E23" i="7"/>
  <c r="G23" i="7"/>
  <c r="H23" i="7" s="1"/>
  <c r="D27" i="7"/>
  <c r="D26" i="7"/>
  <c r="G29" i="7"/>
  <c r="H29" i="7" s="1"/>
  <c r="G33" i="7"/>
  <c r="H33" i="7" s="1"/>
  <c r="G32" i="7"/>
  <c r="H32" i="7" s="1"/>
  <c r="F12" i="8"/>
  <c r="F11" i="8"/>
  <c r="D18" i="8"/>
  <c r="D17" i="8"/>
  <c r="E20" i="8"/>
  <c r="E21" i="8"/>
  <c r="D23" i="8"/>
  <c r="D24" i="8"/>
  <c r="F26" i="8"/>
  <c r="F27" i="8"/>
  <c r="D12" i="9"/>
  <c r="D11" i="9"/>
  <c r="E12" i="9"/>
  <c r="E11" i="9"/>
  <c r="D15" i="9"/>
  <c r="D14" i="9"/>
  <c r="D17" i="9"/>
  <c r="D18" i="9"/>
  <c r="E17" i="9"/>
  <c r="E18" i="9"/>
  <c r="F17" i="9"/>
  <c r="F18" i="9"/>
  <c r="G17" i="9"/>
  <c r="G18" i="9"/>
  <c r="D20" i="9"/>
  <c r="D21" i="9"/>
  <c r="E21" i="9"/>
  <c r="E20" i="9"/>
  <c r="F21" i="9"/>
  <c r="F20" i="9"/>
  <c r="G21" i="9"/>
  <c r="G20" i="9"/>
  <c r="D24" i="9"/>
  <c r="D23" i="9"/>
  <c r="E24" i="9"/>
  <c r="E23" i="9"/>
  <c r="F24" i="9"/>
  <c r="F23" i="9"/>
  <c r="G24" i="9"/>
  <c r="G23" i="9"/>
  <c r="D27" i="9"/>
  <c r="D26" i="9"/>
  <c r="E27" i="9"/>
  <c r="E26" i="9"/>
  <c r="F27" i="9"/>
  <c r="F26" i="9"/>
  <c r="G27" i="9"/>
  <c r="G26" i="9"/>
  <c r="E30" i="9"/>
  <c r="E29" i="9"/>
  <c r="F30" i="9"/>
  <c r="F29" i="9"/>
  <c r="G30" i="9"/>
  <c r="G29" i="9"/>
  <c r="E33" i="9"/>
  <c r="E32" i="9"/>
  <c r="F33" i="9"/>
  <c r="F32" i="9"/>
  <c r="E15" i="9"/>
  <c r="E14" i="9"/>
  <c r="F15" i="9"/>
  <c r="F14" i="9"/>
  <c r="G33" i="9"/>
  <c r="G32" i="9"/>
  <c r="G15" i="9"/>
  <c r="G14" i="9"/>
  <c r="H15" i="9"/>
  <c r="H14" i="9"/>
  <c r="I15" i="9"/>
  <c r="J15" i="9" s="1"/>
  <c r="I14" i="9"/>
  <c r="J14" i="9" s="1"/>
  <c r="H17" i="9"/>
  <c r="H18" i="9"/>
  <c r="H21" i="9"/>
  <c r="H20" i="9"/>
  <c r="H24" i="9"/>
  <c r="H23" i="9"/>
  <c r="H27" i="9"/>
  <c r="H26" i="9"/>
  <c r="H30" i="9"/>
  <c r="H29" i="9"/>
  <c r="H33" i="9"/>
  <c r="H32" i="9"/>
  <c r="I17" i="9"/>
  <c r="J17" i="9" s="1"/>
  <c r="I18" i="9"/>
  <c r="J18" i="9" s="1"/>
  <c r="I21" i="9"/>
  <c r="J21" i="9" s="1"/>
  <c r="I20" i="9"/>
  <c r="J20" i="9" s="1"/>
  <c r="I24" i="9"/>
  <c r="J24" i="9" s="1"/>
  <c r="I23" i="9"/>
  <c r="J23" i="9" s="1"/>
  <c r="I27" i="9"/>
  <c r="J27" i="9" s="1"/>
  <c r="I26" i="9"/>
  <c r="J26" i="9" s="1"/>
  <c r="I30" i="9"/>
  <c r="J30" i="9" s="1"/>
  <c r="I29" i="9"/>
  <c r="J29" i="9" s="1"/>
  <c r="I33" i="9"/>
  <c r="J33" i="9" s="1"/>
  <c r="I32" i="9"/>
  <c r="J32" i="9" s="1"/>
  <c r="D33" i="9"/>
  <c r="D29" i="9"/>
  <c r="E14" i="8"/>
  <c r="G32" i="8"/>
  <c r="H32" i="8" s="1"/>
  <c r="F18" i="8"/>
  <c r="D33" i="8"/>
  <c r="G18" i="8"/>
  <c r="H18" i="8" s="1"/>
  <c r="E23" i="8"/>
  <c r="F21" i="8"/>
  <c r="G23" i="8"/>
  <c r="H23" i="8" s="1"/>
  <c r="G15" i="8"/>
  <c r="H15" i="8" s="1"/>
  <c r="D26" i="8"/>
  <c r="E30" i="8"/>
  <c r="G11" i="8"/>
  <c r="H11" i="8" s="1"/>
  <c r="F14" i="8"/>
  <c r="E17" i="8"/>
  <c r="D20" i="8"/>
  <c r="G14" i="8"/>
  <c r="H14" i="8" s="1"/>
  <c r="G21" i="8"/>
  <c r="H21" i="8" s="1"/>
  <c r="F24" i="8"/>
  <c r="E27" i="8"/>
  <c r="D30" i="8"/>
  <c r="G20" i="8"/>
  <c r="H20" i="8" s="1"/>
  <c r="G27" i="8"/>
  <c r="H27" i="8" s="1"/>
  <c r="F30" i="8"/>
  <c r="E33" i="8"/>
  <c r="D12" i="8"/>
  <c r="E12" i="8"/>
  <c r="D15" i="8"/>
  <c r="G30" i="8"/>
  <c r="H30" i="8" s="1"/>
  <c r="F33" i="8"/>
  <c r="F24" i="7"/>
  <c r="G24" i="7"/>
  <c r="H24" i="7" s="1"/>
  <c r="F27" i="7"/>
  <c r="E30" i="7"/>
  <c r="D33" i="7"/>
  <c r="G21" i="7"/>
  <c r="H21" i="7" s="1"/>
  <c r="D12" i="7"/>
  <c r="G20" i="7"/>
  <c r="H20" i="7" s="1"/>
  <c r="E26" i="7"/>
  <c r="G27" i="7"/>
  <c r="H27" i="7" s="1"/>
  <c r="D29" i="7"/>
  <c r="F30" i="7"/>
  <c r="E33" i="7"/>
  <c r="E12" i="7"/>
  <c r="D15" i="7"/>
  <c r="G30" i="7"/>
  <c r="H30" i="7" s="1"/>
  <c r="F33" i="7"/>
  <c r="E32" i="6"/>
  <c r="G32" i="6"/>
  <c r="H32" i="6" s="1"/>
  <c r="D27" i="6"/>
  <c r="F23" i="6"/>
  <c r="G24" i="6"/>
  <c r="H24" i="6" s="1"/>
  <c r="E24" i="6"/>
  <c r="D20" i="6"/>
  <c r="G11" i="6"/>
  <c r="H11" i="6" s="1"/>
  <c r="F18" i="6"/>
  <c r="G14" i="6"/>
  <c r="H14" i="6" s="1"/>
  <c r="E20" i="6"/>
  <c r="D23" i="6"/>
  <c r="G15" i="6"/>
  <c r="H15" i="6" s="1"/>
  <c r="G17" i="6"/>
  <c r="H17" i="6" s="1"/>
  <c r="F33" i="6"/>
  <c r="D12" i="6"/>
  <c r="G27" i="6"/>
  <c r="H27" i="6" s="1"/>
  <c r="F30" i="6"/>
  <c r="E12" i="6"/>
  <c r="D15" i="6"/>
  <c r="G30" i="6"/>
  <c r="H30" i="6" s="1"/>
</calcChain>
</file>

<file path=xl/sharedStrings.xml><?xml version="1.0" encoding="utf-8"?>
<sst xmlns="http://schemas.openxmlformats.org/spreadsheetml/2006/main" count="250" uniqueCount="46">
  <si>
    <t>MEDICAL</t>
  </si>
  <si>
    <t>SLIDING FEE DISCOUNT SCHEDULE</t>
  </si>
  <si>
    <t>ALL FQHC AND ELIGIBLE PATIENTS</t>
  </si>
  <si>
    <t>CATEGORY</t>
  </si>
  <si>
    <t>SLIDE &gt;</t>
  </si>
  <si>
    <t>SLIDE A</t>
  </si>
  <si>
    <t>SLIDE B</t>
  </si>
  <si>
    <t>SLIDE C</t>
  </si>
  <si>
    <t>SLIDE D</t>
  </si>
  <si>
    <t>SLIDE E</t>
  </si>
  <si>
    <t xml:space="preserve">SLIDE F </t>
  </si>
  <si>
    <t>FPL &gt;</t>
  </si>
  <si>
    <t>0-100%</t>
  </si>
  <si>
    <t>101-125%</t>
  </si>
  <si>
    <t>126-150%</t>
  </si>
  <si>
    <t>151-175%</t>
  </si>
  <si>
    <t>176-200%</t>
  </si>
  <si>
    <t>Over 200%</t>
  </si>
  <si>
    <t>FAMILY SIZE</t>
  </si>
  <si>
    <t>DISCOUNT &gt;</t>
  </si>
  <si>
    <r>
      <t xml:space="preserve">100% Discount </t>
    </r>
    <r>
      <rPr>
        <b/>
        <sz val="12"/>
        <color indexed="10"/>
        <rFont val="Arial"/>
        <family val="2"/>
      </rPr>
      <t xml:space="preserve">    </t>
    </r>
    <r>
      <rPr>
        <b/>
        <sz val="12"/>
        <color indexed="10"/>
        <rFont val="Arial"/>
        <family val="2"/>
      </rPr>
      <t>$30  Payment                    = to or Less Than</t>
    </r>
  </si>
  <si>
    <t>$35 Fixed Payment                 = to or Less Than</t>
  </si>
  <si>
    <t>$40 Fixed Payment                 = to or Less Than</t>
  </si>
  <si>
    <t>$45 Fixed Payment                 = to or Less Than</t>
  </si>
  <si>
    <t>$50 Fixed Payment                = to or Less Than</t>
  </si>
  <si>
    <r>
      <t xml:space="preserve">No Discount      </t>
    </r>
    <r>
      <rPr>
        <b/>
        <sz val="12"/>
        <color indexed="10"/>
        <rFont val="Arial"/>
        <family val="2"/>
      </rPr>
      <t>Pay Charges OVER</t>
    </r>
  </si>
  <si>
    <t>Annual (up to)</t>
  </si>
  <si>
    <t>Monthly</t>
  </si>
  <si>
    <t>Weekly</t>
  </si>
  <si>
    <t>Annual</t>
  </si>
  <si>
    <t>DENTAL PREVENTATIVE</t>
  </si>
  <si>
    <t>DENTAL RESTORATIVE</t>
  </si>
  <si>
    <t>SLIDING FEE DISCOUNT SCHEDULE - DENTAL RESTORATIVE (PROCEDURE ONLY - NO OUTSIDE LAB COST)</t>
  </si>
  <si>
    <t>TITLE X</t>
  </si>
  <si>
    <t>SLIDE G</t>
  </si>
  <si>
    <t>SLIDE H</t>
  </si>
  <si>
    <t>201-225%</t>
  </si>
  <si>
    <t>No Charge Eligible for Family Pact</t>
  </si>
  <si>
    <t>Patient Pays 80% of charges</t>
  </si>
  <si>
    <t>Patient Pays 85% of charges</t>
  </si>
  <si>
    <r>
      <rPr>
        <b/>
        <sz val="12"/>
        <color theme="1"/>
        <rFont val="Arial"/>
        <family val="2"/>
      </rPr>
      <t xml:space="preserve">No Discount </t>
    </r>
    <r>
      <rPr>
        <b/>
        <sz val="12"/>
        <color rgb="FFFF0000"/>
        <rFont val="Arial"/>
        <family val="2"/>
      </rPr>
      <t>Patient Pays 100% of charges</t>
    </r>
  </si>
  <si>
    <t>Change</t>
  </si>
  <si>
    <t>226-250%</t>
  </si>
  <si>
    <t>Over 250%</t>
  </si>
  <si>
    <t>*FOR FAMILY MEMBERS GREATER THAN 8, ADD $5,140 PER ADDITIONAL FAMILY MEMBER TO THE ANNUAL.  Example: Family of 9 FPL= $44,660+$5,140=$49,800</t>
  </si>
  <si>
    <t>BASED ON THE 2023 FEDERAL POVERTY LEVEL - Effective 2/8/2023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</si>
</sst>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2"/>
      <color indexed="10"/>
      <name val="Arial"/>
      <family val="2"/>
    </font>
    <font>
      <b/>
      <sz val="18"/>
      <name val="Arial"/>
      <family val="2"/>
    </font>
    <font>
      <b/>
      <sz val="10"/>
      <color theme="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64" fontId="0" fillId="0" borderId="0" xfId="1" applyNumberFormat="1" applyFont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164" fontId="0" fillId="0" borderId="0" xfId="0" applyNumberFormat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9" fontId="8" fillId="0" borderId="13" xfId="0" applyNumberFormat="1" applyFont="1" applyBorder="1" applyAlignment="1">
      <alignment horizontal="center"/>
    </xf>
    <xf numFmtId="9" fontId="8" fillId="0" borderId="1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9" fontId="2" fillId="0" borderId="7" xfId="0" applyNumberFormat="1" applyFont="1" applyBorder="1" applyAlignment="1">
      <alignment horizontal="center"/>
    </xf>
    <xf numFmtId="9" fontId="2" fillId="0" borderId="14" xfId="0" applyNumberFormat="1" applyFont="1" applyBorder="1" applyAlignment="1">
      <alignment horizont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/>
    </xf>
    <xf numFmtId="0" fontId="2" fillId="2" borderId="9" xfId="0" applyFont="1" applyFill="1" applyBorder="1"/>
    <xf numFmtId="164" fontId="8" fillId="2" borderId="12" xfId="1" applyNumberFormat="1" applyFont="1" applyFill="1" applyBorder="1" applyAlignment="1" applyProtection="1">
      <alignment horizontal="center"/>
    </xf>
    <xf numFmtId="164" fontId="2" fillId="2" borderId="10" xfId="1" applyNumberFormat="1" applyFont="1" applyFill="1" applyBorder="1" applyAlignment="1" applyProtection="1">
      <alignment horizontal="center"/>
    </xf>
    <xf numFmtId="0" fontId="0" fillId="0" borderId="1" xfId="0" applyBorder="1"/>
    <xf numFmtId="164" fontId="0" fillId="0" borderId="3" xfId="1" applyNumberFormat="1" applyFont="1" applyBorder="1" applyAlignment="1" applyProtection="1">
      <alignment horizontal="center"/>
    </xf>
    <xf numFmtId="164" fontId="0" fillId="0" borderId="8" xfId="1" applyNumberFormat="1" applyFont="1" applyBorder="1" applyAlignment="1" applyProtection="1">
      <alignment horizontal="center"/>
    </xf>
    <xf numFmtId="164" fontId="0" fillId="0" borderId="2" xfId="1" applyNumberFormat="1" applyFont="1" applyBorder="1" applyAlignment="1" applyProtection="1">
      <alignment horizontal="center"/>
    </xf>
    <xf numFmtId="0" fontId="2" fillId="0" borderId="9" xfId="0" applyFont="1" applyBorder="1" applyAlignment="1">
      <alignment horizontal="center"/>
    </xf>
    <xf numFmtId="164" fontId="2" fillId="0" borderId="1" xfId="1" applyNumberFormat="1" applyFont="1" applyBorder="1" applyAlignment="1" applyProtection="1">
      <alignment horizontal="center"/>
    </xf>
    <xf numFmtId="164" fontId="0" fillId="0" borderId="1" xfId="1" applyNumberFormat="1" applyFont="1" applyBorder="1" applyProtection="1"/>
    <xf numFmtId="9" fontId="8" fillId="0" borderId="16" xfId="0" applyNumberFormat="1" applyFont="1" applyBorder="1" applyAlignment="1">
      <alignment horizontal="center"/>
    </xf>
    <xf numFmtId="9" fontId="2" fillId="0" borderId="4" xfId="0" applyNumberFormat="1" applyFont="1" applyBorder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0" fillId="0" borderId="17" xfId="0" applyBorder="1"/>
    <xf numFmtId="0" fontId="0" fillId="0" borderId="17" xfId="0" applyBorder="1" applyAlignment="1">
      <alignment horizontal="center"/>
    </xf>
    <xf numFmtId="164" fontId="0" fillId="0" borderId="0" xfId="0" applyNumberFormat="1"/>
    <xf numFmtId="0" fontId="15" fillId="0" borderId="1" xfId="0" applyFont="1" applyBorder="1" applyAlignment="1">
      <alignment horizontal="center"/>
    </xf>
    <xf numFmtId="164" fontId="2" fillId="2" borderId="11" xfId="1" applyNumberFormat="1" applyFont="1" applyFill="1" applyBorder="1" applyAlignment="1" applyProtection="1">
      <alignment horizontal="center"/>
    </xf>
    <xf numFmtId="0" fontId="1" fillId="0" borderId="9" xfId="0" applyFont="1" applyBorder="1"/>
    <xf numFmtId="0" fontId="1" fillId="0" borderId="0" xfId="0" applyFont="1"/>
    <xf numFmtId="0" fontId="16" fillId="3" borderId="7" xfId="0" applyFont="1" applyFill="1" applyBorder="1" applyAlignment="1">
      <alignment horizontal="center" vertical="center" wrapText="1"/>
    </xf>
    <xf numFmtId="9" fontId="8" fillId="0" borderId="18" xfId="0" applyNumberFormat="1" applyFont="1" applyBorder="1" applyAlignment="1">
      <alignment horizontal="center"/>
    </xf>
    <xf numFmtId="0" fontId="16" fillId="3" borderId="4" xfId="0" applyFont="1" applyFill="1" applyBorder="1" applyAlignment="1">
      <alignment horizontal="center" vertical="center" wrapText="1"/>
    </xf>
    <xf numFmtId="164" fontId="2" fillId="4" borderId="0" xfId="0" applyNumberFormat="1" applyFont="1" applyFill="1"/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8"/>
  <sheetViews>
    <sheetView view="pageLayout" topLeftCell="A4" zoomScaleNormal="100" workbookViewId="0">
      <selection activeCell="A34" sqref="A34:XFD34"/>
    </sheetView>
  </sheetViews>
  <sheetFormatPr defaultRowHeight="15" customHeight="1" x14ac:dyDescent="0.2"/>
  <cols>
    <col min="1" max="1" width="13.140625" style="1" customWidth="1"/>
    <col min="2" max="2" width="15.7109375" customWidth="1"/>
    <col min="3" max="8" width="20.7109375" style="4" customWidth="1"/>
  </cols>
  <sheetData>
    <row r="1" spans="1:10" ht="23.25" x14ac:dyDescent="0.35">
      <c r="A1" s="47" t="s">
        <v>0</v>
      </c>
      <c r="B1" s="48"/>
      <c r="C1" s="48"/>
      <c r="D1" s="48"/>
      <c r="E1" s="48"/>
      <c r="F1" s="48"/>
      <c r="G1" s="48"/>
      <c r="H1" s="48"/>
    </row>
    <row r="2" spans="1:10" ht="18" x14ac:dyDescent="0.25">
      <c r="A2" s="49" t="s">
        <v>1</v>
      </c>
      <c r="B2" s="50"/>
      <c r="C2" s="50"/>
      <c r="D2" s="50"/>
      <c r="E2" s="50"/>
      <c r="F2" s="50"/>
      <c r="G2" s="50"/>
      <c r="H2" s="50"/>
    </row>
    <row r="3" spans="1:10" ht="15" customHeight="1" x14ac:dyDescent="0.25">
      <c r="A3" s="51" t="s">
        <v>45</v>
      </c>
      <c r="B3" s="52"/>
      <c r="C3" s="52"/>
      <c r="D3" s="52"/>
      <c r="E3" s="52"/>
      <c r="F3" s="52"/>
      <c r="G3" s="52"/>
      <c r="H3" s="52"/>
    </row>
    <row r="4" spans="1:10" ht="15" customHeight="1" x14ac:dyDescent="0.25">
      <c r="A4" s="51" t="s">
        <v>2</v>
      </c>
      <c r="B4" s="53"/>
      <c r="C4" s="53"/>
      <c r="D4" s="53"/>
      <c r="E4" s="53"/>
      <c r="F4" s="53"/>
      <c r="G4" s="53"/>
      <c r="H4" s="53"/>
    </row>
    <row r="5" spans="1:10" ht="15" customHeight="1" thickBot="1" x14ac:dyDescent="0.25">
      <c r="A5" s="35"/>
      <c r="B5" s="36"/>
      <c r="C5" s="37"/>
      <c r="D5" s="37"/>
      <c r="E5" s="37"/>
      <c r="F5" s="37"/>
      <c r="G5" s="37"/>
      <c r="H5" s="37"/>
    </row>
    <row r="6" spans="1:10" s="1" customFormat="1" ht="15" customHeight="1" thickBot="1" x14ac:dyDescent="0.3">
      <c r="A6" s="8" t="s">
        <v>3</v>
      </c>
      <c r="B6" s="9" t="s">
        <v>4</v>
      </c>
      <c r="C6" s="10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9" t="s">
        <v>10</v>
      </c>
    </row>
    <row r="7" spans="1:10" s="5" customFormat="1" ht="15" customHeight="1" thickBot="1" x14ac:dyDescent="0.25">
      <c r="A7" s="41"/>
      <c r="B7" s="42"/>
      <c r="C7" s="12">
        <v>1</v>
      </c>
      <c r="D7" s="13">
        <v>1.25</v>
      </c>
      <c r="E7" s="13">
        <v>1.5</v>
      </c>
      <c r="F7" s="13">
        <v>1.75</v>
      </c>
      <c r="G7" s="13">
        <v>2</v>
      </c>
      <c r="H7" s="32">
        <v>2.0099999999999998</v>
      </c>
      <c r="I7" s="42"/>
      <c r="J7" s="42"/>
    </row>
    <row r="8" spans="1:10" s="5" customFormat="1" ht="15" customHeight="1" thickBot="1" x14ac:dyDescent="0.25">
      <c r="A8" s="39">
        <v>4320</v>
      </c>
      <c r="B8" s="15" t="s">
        <v>11</v>
      </c>
      <c r="C8" s="16" t="s">
        <v>12</v>
      </c>
      <c r="D8" s="17" t="s">
        <v>13</v>
      </c>
      <c r="E8" s="17" t="s">
        <v>14</v>
      </c>
      <c r="F8" s="17" t="s">
        <v>15</v>
      </c>
      <c r="G8" s="17" t="s">
        <v>16</v>
      </c>
      <c r="H8" s="33" t="s">
        <v>17</v>
      </c>
      <c r="I8" s="42"/>
      <c r="J8" s="42"/>
    </row>
    <row r="9" spans="1:10" ht="54.75" customHeight="1" thickBot="1" x14ac:dyDescent="0.25">
      <c r="A9" s="14" t="s">
        <v>18</v>
      </c>
      <c r="B9" s="18" t="s">
        <v>19</v>
      </c>
      <c r="C9" s="19" t="s">
        <v>20</v>
      </c>
      <c r="D9" s="20" t="s">
        <v>21</v>
      </c>
      <c r="E9" s="20" t="s">
        <v>22</v>
      </c>
      <c r="F9" s="20" t="s">
        <v>23</v>
      </c>
      <c r="G9" s="20" t="s">
        <v>24</v>
      </c>
      <c r="H9" s="34" t="s">
        <v>25</v>
      </c>
    </row>
    <row r="10" spans="1:10" ht="15" customHeight="1" x14ac:dyDescent="0.2">
      <c r="A10" s="21">
        <v>1</v>
      </c>
      <c r="B10" s="22" t="s">
        <v>26</v>
      </c>
      <c r="C10" s="23">
        <v>14580</v>
      </c>
      <c r="D10" s="24">
        <f>C10*D$7</f>
        <v>18225</v>
      </c>
      <c r="E10" s="24">
        <f>C10*E$7</f>
        <v>21870</v>
      </c>
      <c r="F10" s="24">
        <f>C10*F$7</f>
        <v>25515</v>
      </c>
      <c r="G10" s="24">
        <f>C10*$G$7</f>
        <v>29160</v>
      </c>
      <c r="H10" s="40">
        <f>+G10+1</f>
        <v>29161</v>
      </c>
      <c r="J10" s="38"/>
    </row>
    <row r="11" spans="1:10" ht="15" customHeight="1" x14ac:dyDescent="0.2">
      <c r="A11" s="14"/>
      <c r="B11" s="25" t="s">
        <v>27</v>
      </c>
      <c r="C11" s="26">
        <f>+C10/12</f>
        <v>1215</v>
      </c>
      <c r="D11" s="26">
        <f>+D10/12</f>
        <v>1518.75</v>
      </c>
      <c r="E11" s="26">
        <f>+E10/12</f>
        <v>1822.5</v>
      </c>
      <c r="F11" s="26">
        <f>+F10/12</f>
        <v>2126.25</v>
      </c>
      <c r="G11" s="26">
        <f>+G10/12</f>
        <v>2430</v>
      </c>
      <c r="H11" s="26">
        <f t="shared" ref="H11:H33" si="0">+G11+1</f>
        <v>2431</v>
      </c>
    </row>
    <row r="12" spans="1:10" ht="15" customHeight="1" thickBot="1" x14ac:dyDescent="0.25">
      <c r="A12" s="14"/>
      <c r="B12" s="25" t="s">
        <v>28</v>
      </c>
      <c r="C12" s="27">
        <f>C10/52</f>
        <v>280.38461538461536</v>
      </c>
      <c r="D12" s="27">
        <f>D10/52</f>
        <v>350.48076923076923</v>
      </c>
      <c r="E12" s="28">
        <f>E10/52</f>
        <v>420.57692307692309</v>
      </c>
      <c r="F12" s="28">
        <f>F10/52</f>
        <v>490.67307692307691</v>
      </c>
      <c r="G12" s="28">
        <f>G10/52</f>
        <v>560.76923076923072</v>
      </c>
      <c r="H12" s="26">
        <f t="shared" si="0"/>
        <v>561.76923076923072</v>
      </c>
    </row>
    <row r="13" spans="1:10" s="2" customFormat="1" ht="15" customHeight="1" x14ac:dyDescent="0.2">
      <c r="A13" s="21">
        <v>2</v>
      </c>
      <c r="B13" s="22" t="s">
        <v>29</v>
      </c>
      <c r="C13" s="23">
        <v>19720</v>
      </c>
      <c r="D13" s="24">
        <f>C13*D$7</f>
        <v>24650</v>
      </c>
      <c r="E13" s="24">
        <f>C13*E$7</f>
        <v>29580</v>
      </c>
      <c r="F13" s="24">
        <f>C13*F$7</f>
        <v>34510</v>
      </c>
      <c r="G13" s="24">
        <f>C13*$G$7</f>
        <v>39440</v>
      </c>
      <c r="H13" s="40">
        <f t="shared" si="0"/>
        <v>39441</v>
      </c>
      <c r="J13" s="38"/>
    </row>
    <row r="14" spans="1:10" ht="15" customHeight="1" x14ac:dyDescent="0.2">
      <c r="A14" s="14"/>
      <c r="B14" s="25" t="s">
        <v>27</v>
      </c>
      <c r="C14" s="26">
        <f>+C13/12</f>
        <v>1643.3333333333333</v>
      </c>
      <c r="D14" s="26">
        <f>+D13/12</f>
        <v>2054.1666666666665</v>
      </c>
      <c r="E14" s="28">
        <f>E13/12</f>
        <v>2465</v>
      </c>
      <c r="F14" s="26">
        <f>+F13/12</f>
        <v>2875.8333333333335</v>
      </c>
      <c r="G14" s="28">
        <f>G13/12</f>
        <v>3286.6666666666665</v>
      </c>
      <c r="H14" s="26">
        <f t="shared" si="0"/>
        <v>3287.6666666666665</v>
      </c>
    </row>
    <row r="15" spans="1:10" ht="15" customHeight="1" thickBot="1" x14ac:dyDescent="0.25">
      <c r="A15" s="14"/>
      <c r="B15" s="25" t="s">
        <v>28</v>
      </c>
      <c r="C15" s="27">
        <f>C13/52</f>
        <v>379.23076923076923</v>
      </c>
      <c r="D15" s="27">
        <f>D13/52</f>
        <v>474.03846153846155</v>
      </c>
      <c r="E15" s="28">
        <f>E13/52</f>
        <v>568.84615384615381</v>
      </c>
      <c r="F15" s="27">
        <f>F13/52</f>
        <v>663.65384615384619</v>
      </c>
      <c r="G15" s="28">
        <f>G13/52</f>
        <v>758.46153846153845</v>
      </c>
      <c r="H15" s="26">
        <f t="shared" si="0"/>
        <v>759.46153846153845</v>
      </c>
    </row>
    <row r="16" spans="1:10" s="2" customFormat="1" ht="15" customHeight="1" x14ac:dyDescent="0.2">
      <c r="A16" s="21">
        <v>3</v>
      </c>
      <c r="B16" s="22" t="s">
        <v>29</v>
      </c>
      <c r="C16" s="23">
        <v>24860</v>
      </c>
      <c r="D16" s="24">
        <f>C16*D$7</f>
        <v>31075</v>
      </c>
      <c r="E16" s="24">
        <f>C16*E$7</f>
        <v>37290</v>
      </c>
      <c r="F16" s="24">
        <f>C16*F$7</f>
        <v>43505</v>
      </c>
      <c r="G16" s="24">
        <f>C16*$G$7</f>
        <v>49720</v>
      </c>
      <c r="H16" s="40">
        <f t="shared" si="0"/>
        <v>49721</v>
      </c>
      <c r="J16" s="38"/>
    </row>
    <row r="17" spans="1:8" ht="15" customHeight="1" x14ac:dyDescent="0.2">
      <c r="A17" s="14"/>
      <c r="B17" s="25" t="s">
        <v>27</v>
      </c>
      <c r="C17" s="26">
        <f>+C16/12</f>
        <v>2071.6666666666665</v>
      </c>
      <c r="D17" s="26">
        <f>+D16/12</f>
        <v>2589.5833333333335</v>
      </c>
      <c r="E17" s="28">
        <f>E16/12</f>
        <v>3107.5</v>
      </c>
      <c r="F17" s="26">
        <f>+F16/12</f>
        <v>3625.4166666666665</v>
      </c>
      <c r="G17" s="28">
        <f>G16/12</f>
        <v>4143.333333333333</v>
      </c>
      <c r="H17" s="26">
        <f t="shared" si="0"/>
        <v>4144.333333333333</v>
      </c>
    </row>
    <row r="18" spans="1:8" ht="15" customHeight="1" thickBot="1" x14ac:dyDescent="0.25">
      <c r="A18" s="14"/>
      <c r="B18" s="25" t="s">
        <v>28</v>
      </c>
      <c r="C18" s="27">
        <f>C16/52</f>
        <v>478.07692307692309</v>
      </c>
      <c r="D18" s="27">
        <f>D16/52</f>
        <v>597.59615384615381</v>
      </c>
      <c r="E18" s="28">
        <f>E16/52</f>
        <v>717.11538461538464</v>
      </c>
      <c r="F18" s="27">
        <f>F16/52</f>
        <v>836.63461538461536</v>
      </c>
      <c r="G18" s="28">
        <f>G16/52</f>
        <v>956.15384615384619</v>
      </c>
      <c r="H18" s="26">
        <f t="shared" si="0"/>
        <v>957.15384615384619</v>
      </c>
    </row>
    <row r="19" spans="1:8" s="2" customFormat="1" ht="15" customHeight="1" x14ac:dyDescent="0.2">
      <c r="A19" s="21">
        <v>4</v>
      </c>
      <c r="B19" s="22" t="s">
        <v>29</v>
      </c>
      <c r="C19" s="23">
        <v>30000</v>
      </c>
      <c r="D19" s="24">
        <f>C19*D$7</f>
        <v>37500</v>
      </c>
      <c r="E19" s="24">
        <f>C19*E$7</f>
        <v>45000</v>
      </c>
      <c r="F19" s="24">
        <f>C19*F$7</f>
        <v>52500</v>
      </c>
      <c r="G19" s="24">
        <f>C19*$G$7</f>
        <v>60000</v>
      </c>
      <c r="H19" s="40">
        <f t="shared" si="0"/>
        <v>60001</v>
      </c>
    </row>
    <row r="20" spans="1:8" ht="15" customHeight="1" x14ac:dyDescent="0.2">
      <c r="A20" s="14"/>
      <c r="B20" s="25" t="s">
        <v>27</v>
      </c>
      <c r="C20" s="26">
        <f>+C19/12</f>
        <v>2500</v>
      </c>
      <c r="D20" s="26">
        <f>+D19/12</f>
        <v>3125</v>
      </c>
      <c r="E20" s="28">
        <f>E19/12</f>
        <v>3750</v>
      </c>
      <c r="F20" s="26">
        <f>+F19/12</f>
        <v>4375</v>
      </c>
      <c r="G20" s="28">
        <f>G19/12</f>
        <v>5000</v>
      </c>
      <c r="H20" s="26">
        <f t="shared" si="0"/>
        <v>5001</v>
      </c>
    </row>
    <row r="21" spans="1:8" ht="15" customHeight="1" thickBot="1" x14ac:dyDescent="0.25">
      <c r="A21" s="14"/>
      <c r="B21" s="25" t="s">
        <v>28</v>
      </c>
      <c r="C21" s="27">
        <f>C19/52</f>
        <v>576.92307692307691</v>
      </c>
      <c r="D21" s="27">
        <f>D19/52</f>
        <v>721.15384615384619</v>
      </c>
      <c r="E21" s="28">
        <f>E19/52</f>
        <v>865.38461538461536</v>
      </c>
      <c r="F21" s="27">
        <f>F19/52</f>
        <v>1009.6153846153846</v>
      </c>
      <c r="G21" s="28">
        <f>G19/52</f>
        <v>1153.8461538461538</v>
      </c>
      <c r="H21" s="26">
        <f t="shared" si="0"/>
        <v>1154.8461538461538</v>
      </c>
    </row>
    <row r="22" spans="1:8" s="2" customFormat="1" ht="15" customHeight="1" x14ac:dyDescent="0.2">
      <c r="A22" s="21">
        <v>5</v>
      </c>
      <c r="B22" s="22" t="s">
        <v>29</v>
      </c>
      <c r="C22" s="23">
        <v>35140</v>
      </c>
      <c r="D22" s="24">
        <f>C22*D$7</f>
        <v>43925</v>
      </c>
      <c r="E22" s="24">
        <f>C22*E$7</f>
        <v>52710</v>
      </c>
      <c r="F22" s="24">
        <f>C22*F$7</f>
        <v>61495</v>
      </c>
      <c r="G22" s="24">
        <f>C22*$G$7</f>
        <v>70280</v>
      </c>
      <c r="H22" s="40">
        <f t="shared" si="0"/>
        <v>70281</v>
      </c>
    </row>
    <row r="23" spans="1:8" ht="15" customHeight="1" x14ac:dyDescent="0.2">
      <c r="A23" s="14"/>
      <c r="B23" s="25" t="s">
        <v>27</v>
      </c>
      <c r="C23" s="26">
        <f>+C22/12</f>
        <v>2928.3333333333335</v>
      </c>
      <c r="D23" s="26">
        <f>+D22/12</f>
        <v>3660.4166666666665</v>
      </c>
      <c r="E23" s="28">
        <f>E22/12</f>
        <v>4392.5</v>
      </c>
      <c r="F23" s="26">
        <f>+F22/12</f>
        <v>5124.583333333333</v>
      </c>
      <c r="G23" s="28">
        <f>G22/12</f>
        <v>5856.666666666667</v>
      </c>
      <c r="H23" s="26">
        <f t="shared" si="0"/>
        <v>5857.666666666667</v>
      </c>
    </row>
    <row r="24" spans="1:8" ht="15" customHeight="1" thickBot="1" x14ac:dyDescent="0.25">
      <c r="A24" s="14"/>
      <c r="B24" s="25" t="s">
        <v>28</v>
      </c>
      <c r="C24" s="27">
        <f>C22/52</f>
        <v>675.76923076923072</v>
      </c>
      <c r="D24" s="27">
        <f>D22/52</f>
        <v>844.71153846153845</v>
      </c>
      <c r="E24" s="28">
        <f>E22/52</f>
        <v>1013.6538461538462</v>
      </c>
      <c r="F24" s="27">
        <f>F22/52</f>
        <v>1182.5961538461538</v>
      </c>
      <c r="G24" s="28">
        <f>G22/52</f>
        <v>1351.5384615384614</v>
      </c>
      <c r="H24" s="26">
        <f t="shared" si="0"/>
        <v>1352.5384615384614</v>
      </c>
    </row>
    <row r="25" spans="1:8" s="2" customFormat="1" ht="15" customHeight="1" x14ac:dyDescent="0.2">
      <c r="A25" s="29">
        <v>6</v>
      </c>
      <c r="B25" s="22" t="s">
        <v>29</v>
      </c>
      <c r="C25" s="23">
        <v>40280</v>
      </c>
      <c r="D25" s="24">
        <f>C25*D$7</f>
        <v>50350</v>
      </c>
      <c r="E25" s="24">
        <f>C25*E$7</f>
        <v>60420</v>
      </c>
      <c r="F25" s="24">
        <f>C25*F$7</f>
        <v>70490</v>
      </c>
      <c r="G25" s="24">
        <f>C25*$G$7</f>
        <v>80560</v>
      </c>
      <c r="H25" s="40">
        <f t="shared" si="0"/>
        <v>80561</v>
      </c>
    </row>
    <row r="26" spans="1:8" ht="15" customHeight="1" x14ac:dyDescent="0.2">
      <c r="A26" s="14"/>
      <c r="B26" s="25" t="s">
        <v>27</v>
      </c>
      <c r="C26" s="26">
        <f>+C25/12</f>
        <v>3356.6666666666665</v>
      </c>
      <c r="D26" s="26">
        <f>+D25/12</f>
        <v>4195.833333333333</v>
      </c>
      <c r="E26" s="28">
        <f>E25/12</f>
        <v>5035</v>
      </c>
      <c r="F26" s="26">
        <f>+F25/12</f>
        <v>5874.166666666667</v>
      </c>
      <c r="G26" s="28">
        <f>G25/12</f>
        <v>6713.333333333333</v>
      </c>
      <c r="H26" s="26">
        <f t="shared" si="0"/>
        <v>6714.333333333333</v>
      </c>
    </row>
    <row r="27" spans="1:8" ht="15" customHeight="1" thickBot="1" x14ac:dyDescent="0.25">
      <c r="A27" s="14"/>
      <c r="B27" s="25" t="s">
        <v>28</v>
      </c>
      <c r="C27" s="27">
        <f>C25/52</f>
        <v>774.61538461538464</v>
      </c>
      <c r="D27" s="27">
        <f>D25/52</f>
        <v>968.26923076923072</v>
      </c>
      <c r="E27" s="28">
        <f>E25/52</f>
        <v>1161.9230769230769</v>
      </c>
      <c r="F27" s="27">
        <f>F25/52</f>
        <v>1355.5769230769231</v>
      </c>
      <c r="G27" s="28">
        <f>G25/52</f>
        <v>1549.2307692307693</v>
      </c>
      <c r="H27" s="26">
        <f t="shared" si="0"/>
        <v>1550.2307692307693</v>
      </c>
    </row>
    <row r="28" spans="1:8" s="2" customFormat="1" ht="15" customHeight="1" x14ac:dyDescent="0.2">
      <c r="A28" s="21">
        <v>7</v>
      </c>
      <c r="B28" s="22" t="s">
        <v>29</v>
      </c>
      <c r="C28" s="23">
        <v>45420</v>
      </c>
      <c r="D28" s="24">
        <f>C28*D$7</f>
        <v>56775</v>
      </c>
      <c r="E28" s="24">
        <f>C28*E$7</f>
        <v>68130</v>
      </c>
      <c r="F28" s="24">
        <f>C28*F$7</f>
        <v>79485</v>
      </c>
      <c r="G28" s="24">
        <f>C28*$G$7</f>
        <v>90840</v>
      </c>
      <c r="H28" s="40">
        <f t="shared" si="0"/>
        <v>90841</v>
      </c>
    </row>
    <row r="29" spans="1:8" ht="15" customHeight="1" x14ac:dyDescent="0.2">
      <c r="A29" s="14"/>
      <c r="B29" s="25" t="s">
        <v>27</v>
      </c>
      <c r="C29" s="26">
        <f>+C28/12</f>
        <v>3785</v>
      </c>
      <c r="D29" s="26">
        <f>+D28/12</f>
        <v>4731.25</v>
      </c>
      <c r="E29" s="28">
        <f>E28/12</f>
        <v>5677.5</v>
      </c>
      <c r="F29" s="26">
        <f>+F28/12</f>
        <v>6623.75</v>
      </c>
      <c r="G29" s="28">
        <f>G28/12</f>
        <v>7570</v>
      </c>
      <c r="H29" s="26">
        <f t="shared" si="0"/>
        <v>7571</v>
      </c>
    </row>
    <row r="30" spans="1:8" ht="15" customHeight="1" thickBot="1" x14ac:dyDescent="0.25">
      <c r="A30" s="14"/>
      <c r="B30" s="25" t="s">
        <v>28</v>
      </c>
      <c r="C30" s="27">
        <f>C28/52</f>
        <v>873.46153846153845</v>
      </c>
      <c r="D30" s="27">
        <f>D28/52</f>
        <v>1091.8269230769231</v>
      </c>
      <c r="E30" s="28">
        <f>E28/52</f>
        <v>1310.1923076923076</v>
      </c>
      <c r="F30" s="27">
        <f>F28/52</f>
        <v>1528.5576923076924</v>
      </c>
      <c r="G30" s="28">
        <f>G28/52</f>
        <v>1746.9230769230769</v>
      </c>
      <c r="H30" s="26">
        <f t="shared" si="0"/>
        <v>1747.9230769230769</v>
      </c>
    </row>
    <row r="31" spans="1:8" s="2" customFormat="1" ht="15" customHeight="1" x14ac:dyDescent="0.2">
      <c r="A31" s="21">
        <v>8</v>
      </c>
      <c r="B31" s="22" t="s">
        <v>29</v>
      </c>
      <c r="C31" s="23">
        <v>50560</v>
      </c>
      <c r="D31" s="24">
        <f>C31*D$7</f>
        <v>63200</v>
      </c>
      <c r="E31" s="24">
        <f>C31*E$7</f>
        <v>75840</v>
      </c>
      <c r="F31" s="24">
        <f>C31*F$7</f>
        <v>88480</v>
      </c>
      <c r="G31" s="24">
        <f>C31*$G$7</f>
        <v>101120</v>
      </c>
      <c r="H31" s="40">
        <f t="shared" si="0"/>
        <v>101121</v>
      </c>
    </row>
    <row r="32" spans="1:8" ht="15" customHeight="1" x14ac:dyDescent="0.2">
      <c r="A32" s="14"/>
      <c r="B32" s="25" t="s">
        <v>27</v>
      </c>
      <c r="C32" s="26">
        <f>+C31/12</f>
        <v>4213.333333333333</v>
      </c>
      <c r="D32" s="26">
        <f>+D31/12</f>
        <v>5266.666666666667</v>
      </c>
      <c r="E32" s="28">
        <f>E31/12</f>
        <v>6320</v>
      </c>
      <c r="F32" s="26">
        <f>+F31/12</f>
        <v>7373.333333333333</v>
      </c>
      <c r="G32" s="28">
        <f>G31/12</f>
        <v>8426.6666666666661</v>
      </c>
      <c r="H32" s="26">
        <f t="shared" si="0"/>
        <v>8427.6666666666661</v>
      </c>
    </row>
    <row r="33" spans="1:8" s="3" customFormat="1" ht="15" customHeight="1" x14ac:dyDescent="0.2">
      <c r="A33" s="30"/>
      <c r="B33" s="31" t="s">
        <v>28</v>
      </c>
      <c r="C33" s="27">
        <f>C31/52</f>
        <v>972.30769230769226</v>
      </c>
      <c r="D33" s="27">
        <f>D31/52</f>
        <v>1215.3846153846155</v>
      </c>
      <c r="E33" s="28">
        <f>E31/52</f>
        <v>1458.4615384615386</v>
      </c>
      <c r="F33" s="27">
        <f>F31/52</f>
        <v>1701.5384615384614</v>
      </c>
      <c r="G33" s="28">
        <f>G31/52</f>
        <v>1944.6153846153845</v>
      </c>
      <c r="H33" s="26">
        <f t="shared" si="0"/>
        <v>1945.6153846153845</v>
      </c>
    </row>
    <row r="34" spans="1:8" s="2" customFormat="1" ht="12.75" x14ac:dyDescent="0.2">
      <c r="A34" s="54" t="s">
        <v>44</v>
      </c>
      <c r="B34" s="55"/>
      <c r="C34" s="55"/>
      <c r="D34" s="55"/>
      <c r="E34" s="55"/>
      <c r="F34" s="55"/>
      <c r="G34" s="55"/>
      <c r="H34" s="55"/>
    </row>
    <row r="35" spans="1:8" ht="15" customHeight="1" x14ac:dyDescent="0.2">
      <c r="B35" s="6"/>
    </row>
    <row r="36" spans="1:8" ht="15" customHeight="1" x14ac:dyDescent="0.2">
      <c r="C36" s="7"/>
      <c r="D36" s="7"/>
    </row>
    <row r="37" spans="1:8" ht="15" customHeight="1" x14ac:dyDescent="0.2">
      <c r="C37" s="7"/>
      <c r="D37" s="7"/>
    </row>
    <row r="38" spans="1:8" ht="15" customHeight="1" x14ac:dyDescent="0.2">
      <c r="C38" s="7"/>
      <c r="D38" s="7"/>
    </row>
  </sheetData>
  <mergeCells count="5">
    <mergeCell ref="A1:H1"/>
    <mergeCell ref="A2:H2"/>
    <mergeCell ref="A3:H3"/>
    <mergeCell ref="A4:H4"/>
    <mergeCell ref="A34:H34"/>
  </mergeCells>
  <printOptions horizontalCentered="1" verticalCentered="1"/>
  <pageMargins left="0.25" right="0.25" top="0.75" bottom="0.75" header="0.3" footer="0.3"/>
  <pageSetup scale="89" orientation="landscape" r:id="rId1"/>
  <headerFooter alignWithMargins="0">
    <oddHeader xml:space="preserve">&amp;L&amp;"Arial,Bold"&amp;14RUHS CHC&amp;C&amp;"Arial,Bold"&amp;14
</oddHeader>
    <oddFooter>&amp;REffective: 2/8/2023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8"/>
  <sheetViews>
    <sheetView view="pageLayout" zoomScaleNormal="100" workbookViewId="0">
      <selection activeCell="D22" sqref="D22"/>
    </sheetView>
  </sheetViews>
  <sheetFormatPr defaultRowHeight="15" customHeight="1" x14ac:dyDescent="0.2"/>
  <cols>
    <col min="1" max="1" width="13.140625" style="1" customWidth="1"/>
    <col min="2" max="2" width="15.7109375" customWidth="1"/>
    <col min="3" max="8" width="20.7109375" style="4" customWidth="1"/>
  </cols>
  <sheetData>
    <row r="1" spans="1:10" ht="23.25" x14ac:dyDescent="0.35">
      <c r="A1" s="47" t="s">
        <v>30</v>
      </c>
      <c r="B1" s="48"/>
      <c r="C1" s="48"/>
      <c r="D1" s="48"/>
      <c r="E1" s="48"/>
      <c r="F1" s="48"/>
      <c r="G1" s="48"/>
      <c r="H1" s="48"/>
    </row>
    <row r="2" spans="1:10" ht="18" x14ac:dyDescent="0.25">
      <c r="A2" s="49" t="s">
        <v>1</v>
      </c>
      <c r="B2" s="50"/>
      <c r="C2" s="50"/>
      <c r="D2" s="50"/>
      <c r="E2" s="50"/>
      <c r="F2" s="50"/>
      <c r="G2" s="50"/>
      <c r="H2" s="50"/>
    </row>
    <row r="3" spans="1:10" ht="15" customHeight="1" x14ac:dyDescent="0.25">
      <c r="A3" s="51" t="s">
        <v>45</v>
      </c>
      <c r="B3" s="52"/>
      <c r="C3" s="52"/>
      <c r="D3" s="52"/>
      <c r="E3" s="52"/>
      <c r="F3" s="52"/>
      <c r="G3" s="52"/>
      <c r="H3" s="52"/>
    </row>
    <row r="4" spans="1:10" ht="15" customHeight="1" x14ac:dyDescent="0.25">
      <c r="A4" s="51" t="s">
        <v>2</v>
      </c>
      <c r="B4" s="53"/>
      <c r="C4" s="53"/>
      <c r="D4" s="53"/>
      <c r="E4" s="53"/>
      <c r="F4" s="53"/>
      <c r="G4" s="53"/>
      <c r="H4" s="53"/>
    </row>
    <row r="5" spans="1:10" ht="15" customHeight="1" thickBot="1" x14ac:dyDescent="0.25">
      <c r="A5" s="35"/>
      <c r="B5" s="36"/>
      <c r="C5" s="37"/>
      <c r="D5" s="37"/>
      <c r="E5" s="37"/>
      <c r="F5" s="37"/>
      <c r="G5" s="37"/>
      <c r="H5" s="37"/>
    </row>
    <row r="6" spans="1:10" s="1" customFormat="1" ht="15" customHeight="1" thickBot="1" x14ac:dyDescent="0.3">
      <c r="A6" s="8" t="s">
        <v>3</v>
      </c>
      <c r="B6" s="9" t="s">
        <v>4</v>
      </c>
      <c r="C6" s="10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9" t="s">
        <v>10</v>
      </c>
    </row>
    <row r="7" spans="1:10" s="5" customFormat="1" ht="15" customHeight="1" thickBot="1" x14ac:dyDescent="0.25">
      <c r="A7" s="41"/>
      <c r="B7" s="42"/>
      <c r="C7" s="12">
        <v>1</v>
      </c>
      <c r="D7" s="13">
        <v>1.25</v>
      </c>
      <c r="E7" s="13">
        <v>1.5</v>
      </c>
      <c r="F7" s="13">
        <v>1.75</v>
      </c>
      <c r="G7" s="13">
        <v>2</v>
      </c>
      <c r="H7" s="32">
        <v>2.0099999999999998</v>
      </c>
      <c r="I7" s="42"/>
      <c r="J7" s="42"/>
    </row>
    <row r="8" spans="1:10" s="5" customFormat="1" ht="15" customHeight="1" thickBot="1" x14ac:dyDescent="0.25">
      <c r="A8" s="39">
        <v>4320</v>
      </c>
      <c r="B8" s="15" t="s">
        <v>11</v>
      </c>
      <c r="C8" s="16" t="s">
        <v>12</v>
      </c>
      <c r="D8" s="17" t="s">
        <v>13</v>
      </c>
      <c r="E8" s="17" t="s">
        <v>14</v>
      </c>
      <c r="F8" s="17" t="s">
        <v>15</v>
      </c>
      <c r="G8" s="17" t="s">
        <v>16</v>
      </c>
      <c r="H8" s="33" t="s">
        <v>17</v>
      </c>
      <c r="I8" s="42"/>
      <c r="J8" s="42"/>
    </row>
    <row r="9" spans="1:10" ht="54.75" customHeight="1" thickBot="1" x14ac:dyDescent="0.25">
      <c r="A9" s="14" t="s">
        <v>18</v>
      </c>
      <c r="B9" s="18" t="s">
        <v>19</v>
      </c>
      <c r="C9" s="19" t="s">
        <v>20</v>
      </c>
      <c r="D9" s="20" t="s">
        <v>21</v>
      </c>
      <c r="E9" s="20" t="s">
        <v>22</v>
      </c>
      <c r="F9" s="20" t="s">
        <v>23</v>
      </c>
      <c r="G9" s="20" t="s">
        <v>24</v>
      </c>
      <c r="H9" s="34" t="s">
        <v>25</v>
      </c>
    </row>
    <row r="10" spans="1:10" ht="15" customHeight="1" x14ac:dyDescent="0.2">
      <c r="A10" s="21">
        <v>1</v>
      </c>
      <c r="B10" s="22" t="s">
        <v>26</v>
      </c>
      <c r="C10" s="23">
        <v>14580</v>
      </c>
      <c r="D10" s="24">
        <f>C10*D$7</f>
        <v>18225</v>
      </c>
      <c r="E10" s="24">
        <f>C10*E$7</f>
        <v>21870</v>
      </c>
      <c r="F10" s="24">
        <f>C10*F$7</f>
        <v>25515</v>
      </c>
      <c r="G10" s="24">
        <f>C10*$G$7</f>
        <v>29160</v>
      </c>
      <c r="H10" s="40">
        <f>+G10+1</f>
        <v>29161</v>
      </c>
      <c r="J10" s="38"/>
    </row>
    <row r="11" spans="1:10" ht="15" customHeight="1" x14ac:dyDescent="0.2">
      <c r="A11" s="14"/>
      <c r="B11" s="25" t="s">
        <v>27</v>
      </c>
      <c r="C11" s="26">
        <f>+C10/12</f>
        <v>1215</v>
      </c>
      <c r="D11" s="26">
        <f>+D10/12</f>
        <v>1518.75</v>
      </c>
      <c r="E11" s="26">
        <f>+E10/12</f>
        <v>1822.5</v>
      </c>
      <c r="F11" s="26">
        <f>+F10/12</f>
        <v>2126.25</v>
      </c>
      <c r="G11" s="26">
        <f>+G10/12</f>
        <v>2430</v>
      </c>
      <c r="H11" s="26">
        <f t="shared" ref="H11:H33" si="0">+G11+1</f>
        <v>2431</v>
      </c>
    </row>
    <row r="12" spans="1:10" ht="15" customHeight="1" thickBot="1" x14ac:dyDescent="0.25">
      <c r="A12" s="14"/>
      <c r="B12" s="25" t="s">
        <v>28</v>
      </c>
      <c r="C12" s="27">
        <f>C10/52</f>
        <v>280.38461538461536</v>
      </c>
      <c r="D12" s="27">
        <f>D10/52</f>
        <v>350.48076923076923</v>
      </c>
      <c r="E12" s="28">
        <f>E10/52</f>
        <v>420.57692307692309</v>
      </c>
      <c r="F12" s="28">
        <f>F10/52</f>
        <v>490.67307692307691</v>
      </c>
      <c r="G12" s="28">
        <f>G10/52</f>
        <v>560.76923076923072</v>
      </c>
      <c r="H12" s="26">
        <f t="shared" si="0"/>
        <v>561.76923076923072</v>
      </c>
    </row>
    <row r="13" spans="1:10" s="2" customFormat="1" ht="15" customHeight="1" x14ac:dyDescent="0.2">
      <c r="A13" s="21">
        <v>2</v>
      </c>
      <c r="B13" s="22" t="s">
        <v>29</v>
      </c>
      <c r="C13" s="23">
        <v>19720</v>
      </c>
      <c r="D13" s="24">
        <f>C13*D$7</f>
        <v>24650</v>
      </c>
      <c r="E13" s="24">
        <f>C13*E$7</f>
        <v>29580</v>
      </c>
      <c r="F13" s="24">
        <f>C13*F$7</f>
        <v>34510</v>
      </c>
      <c r="G13" s="24">
        <f>C13*$G$7</f>
        <v>39440</v>
      </c>
      <c r="H13" s="40">
        <f t="shared" si="0"/>
        <v>39441</v>
      </c>
      <c r="J13" s="38"/>
    </row>
    <row r="14" spans="1:10" ht="15" customHeight="1" x14ac:dyDescent="0.2">
      <c r="A14" s="14"/>
      <c r="B14" s="25" t="s">
        <v>27</v>
      </c>
      <c r="C14" s="26">
        <f>+C13/12</f>
        <v>1643.3333333333333</v>
      </c>
      <c r="D14" s="26">
        <f>+D13/12</f>
        <v>2054.1666666666665</v>
      </c>
      <c r="E14" s="28">
        <f>E13/12</f>
        <v>2465</v>
      </c>
      <c r="F14" s="26">
        <f>+F13/12</f>
        <v>2875.8333333333335</v>
      </c>
      <c r="G14" s="28">
        <f>G13/12</f>
        <v>3286.6666666666665</v>
      </c>
      <c r="H14" s="26">
        <f t="shared" si="0"/>
        <v>3287.6666666666665</v>
      </c>
    </row>
    <row r="15" spans="1:10" ht="15" customHeight="1" thickBot="1" x14ac:dyDescent="0.25">
      <c r="A15" s="14"/>
      <c r="B15" s="25" t="s">
        <v>28</v>
      </c>
      <c r="C15" s="27">
        <f>C13/52</f>
        <v>379.23076923076923</v>
      </c>
      <c r="D15" s="27">
        <f>D13/52</f>
        <v>474.03846153846155</v>
      </c>
      <c r="E15" s="28">
        <f>E13/52</f>
        <v>568.84615384615381</v>
      </c>
      <c r="F15" s="27">
        <f>F13/52</f>
        <v>663.65384615384619</v>
      </c>
      <c r="G15" s="28">
        <f>G13/52</f>
        <v>758.46153846153845</v>
      </c>
      <c r="H15" s="26">
        <f t="shared" si="0"/>
        <v>759.46153846153845</v>
      </c>
    </row>
    <row r="16" spans="1:10" s="2" customFormat="1" ht="15" customHeight="1" x14ac:dyDescent="0.2">
      <c r="A16" s="21">
        <v>3</v>
      </c>
      <c r="B16" s="22" t="s">
        <v>29</v>
      </c>
      <c r="C16" s="23">
        <v>24860</v>
      </c>
      <c r="D16" s="24">
        <f>C16*D$7</f>
        <v>31075</v>
      </c>
      <c r="E16" s="24">
        <f>C16*E$7</f>
        <v>37290</v>
      </c>
      <c r="F16" s="24">
        <f>C16*F$7</f>
        <v>43505</v>
      </c>
      <c r="G16" s="24">
        <f>C16*$G$7</f>
        <v>49720</v>
      </c>
      <c r="H16" s="40">
        <f t="shared" si="0"/>
        <v>49721</v>
      </c>
      <c r="J16" s="38"/>
    </row>
    <row r="17" spans="1:8" ht="15" customHeight="1" x14ac:dyDescent="0.2">
      <c r="A17" s="14"/>
      <c r="B17" s="25" t="s">
        <v>27</v>
      </c>
      <c r="C17" s="26">
        <f>+C16/12</f>
        <v>2071.6666666666665</v>
      </c>
      <c r="D17" s="26">
        <f>+D16/12</f>
        <v>2589.5833333333335</v>
      </c>
      <c r="E17" s="28">
        <f>E16/12</f>
        <v>3107.5</v>
      </c>
      <c r="F17" s="26">
        <f>+F16/12</f>
        <v>3625.4166666666665</v>
      </c>
      <c r="G17" s="28">
        <f>G16/12</f>
        <v>4143.333333333333</v>
      </c>
      <c r="H17" s="26">
        <f t="shared" si="0"/>
        <v>4144.333333333333</v>
      </c>
    </row>
    <row r="18" spans="1:8" ht="15" customHeight="1" thickBot="1" x14ac:dyDescent="0.25">
      <c r="A18" s="14"/>
      <c r="B18" s="25" t="s">
        <v>28</v>
      </c>
      <c r="C18" s="27">
        <f>C16/52</f>
        <v>478.07692307692309</v>
      </c>
      <c r="D18" s="27">
        <f>D16/52</f>
        <v>597.59615384615381</v>
      </c>
      <c r="E18" s="28">
        <f>E16/52</f>
        <v>717.11538461538464</v>
      </c>
      <c r="F18" s="27">
        <f>F16/52</f>
        <v>836.63461538461536</v>
      </c>
      <c r="G18" s="28">
        <f>G16/52</f>
        <v>956.15384615384619</v>
      </c>
      <c r="H18" s="26">
        <f t="shared" si="0"/>
        <v>957.15384615384619</v>
      </c>
    </row>
    <row r="19" spans="1:8" s="2" customFormat="1" ht="15" customHeight="1" x14ac:dyDescent="0.2">
      <c r="A19" s="21">
        <v>4</v>
      </c>
      <c r="B19" s="22" t="s">
        <v>29</v>
      </c>
      <c r="C19" s="23">
        <v>30000</v>
      </c>
      <c r="D19" s="24">
        <f>C19*D$7</f>
        <v>37500</v>
      </c>
      <c r="E19" s="24">
        <f>C19*E$7</f>
        <v>45000</v>
      </c>
      <c r="F19" s="24">
        <f>C19*F$7</f>
        <v>52500</v>
      </c>
      <c r="G19" s="24">
        <f>C19*$G$7</f>
        <v>60000</v>
      </c>
      <c r="H19" s="40">
        <f t="shared" si="0"/>
        <v>60001</v>
      </c>
    </row>
    <row r="20" spans="1:8" ht="15" customHeight="1" x14ac:dyDescent="0.2">
      <c r="A20" s="14"/>
      <c r="B20" s="25" t="s">
        <v>27</v>
      </c>
      <c r="C20" s="26">
        <f>+C19/12</f>
        <v>2500</v>
      </c>
      <c r="D20" s="26">
        <f>+D19/12</f>
        <v>3125</v>
      </c>
      <c r="E20" s="28">
        <f>E19/12</f>
        <v>3750</v>
      </c>
      <c r="F20" s="26">
        <f>+F19/12</f>
        <v>4375</v>
      </c>
      <c r="G20" s="28">
        <f>G19/12</f>
        <v>5000</v>
      </c>
      <c r="H20" s="26">
        <f t="shared" si="0"/>
        <v>5001</v>
      </c>
    </row>
    <row r="21" spans="1:8" ht="15" customHeight="1" thickBot="1" x14ac:dyDescent="0.25">
      <c r="A21" s="14"/>
      <c r="B21" s="25" t="s">
        <v>28</v>
      </c>
      <c r="C21" s="27">
        <f>C19/52</f>
        <v>576.92307692307691</v>
      </c>
      <c r="D21" s="27">
        <f>D19/52</f>
        <v>721.15384615384619</v>
      </c>
      <c r="E21" s="28">
        <f>E19/52</f>
        <v>865.38461538461536</v>
      </c>
      <c r="F21" s="27">
        <f>F19/52</f>
        <v>1009.6153846153846</v>
      </c>
      <c r="G21" s="28">
        <f>G19/52</f>
        <v>1153.8461538461538</v>
      </c>
      <c r="H21" s="26">
        <f t="shared" si="0"/>
        <v>1154.8461538461538</v>
      </c>
    </row>
    <row r="22" spans="1:8" s="2" customFormat="1" ht="15" customHeight="1" x14ac:dyDescent="0.2">
      <c r="A22" s="21">
        <v>5</v>
      </c>
      <c r="B22" s="22" t="s">
        <v>29</v>
      </c>
      <c r="C22" s="23">
        <v>35140</v>
      </c>
      <c r="D22" s="24">
        <f>C22*D$7</f>
        <v>43925</v>
      </c>
      <c r="E22" s="24">
        <f>C22*E$7</f>
        <v>52710</v>
      </c>
      <c r="F22" s="24">
        <f>C22*F$7</f>
        <v>61495</v>
      </c>
      <c r="G22" s="24">
        <f>C22*$G$7</f>
        <v>70280</v>
      </c>
      <c r="H22" s="40">
        <f t="shared" si="0"/>
        <v>70281</v>
      </c>
    </row>
    <row r="23" spans="1:8" ht="15" customHeight="1" x14ac:dyDescent="0.2">
      <c r="A23" s="14"/>
      <c r="B23" s="25" t="s">
        <v>27</v>
      </c>
      <c r="C23" s="26">
        <f>+C22/12</f>
        <v>2928.3333333333335</v>
      </c>
      <c r="D23" s="26">
        <f>+D22/12</f>
        <v>3660.4166666666665</v>
      </c>
      <c r="E23" s="28">
        <f>E22/12</f>
        <v>4392.5</v>
      </c>
      <c r="F23" s="26">
        <f>+F22/12</f>
        <v>5124.583333333333</v>
      </c>
      <c r="G23" s="28">
        <f>G22/12</f>
        <v>5856.666666666667</v>
      </c>
      <c r="H23" s="26">
        <f t="shared" si="0"/>
        <v>5857.666666666667</v>
      </c>
    </row>
    <row r="24" spans="1:8" ht="15" customHeight="1" thickBot="1" x14ac:dyDescent="0.25">
      <c r="A24" s="14"/>
      <c r="B24" s="25" t="s">
        <v>28</v>
      </c>
      <c r="C24" s="27">
        <f>C22/52</f>
        <v>675.76923076923072</v>
      </c>
      <c r="D24" s="27">
        <f>D22/52</f>
        <v>844.71153846153845</v>
      </c>
      <c r="E24" s="28">
        <f>E22/52</f>
        <v>1013.6538461538462</v>
      </c>
      <c r="F24" s="27">
        <f>F22/52</f>
        <v>1182.5961538461538</v>
      </c>
      <c r="G24" s="28">
        <f>G22/52</f>
        <v>1351.5384615384614</v>
      </c>
      <c r="H24" s="26">
        <f t="shared" si="0"/>
        <v>1352.5384615384614</v>
      </c>
    </row>
    <row r="25" spans="1:8" s="2" customFormat="1" ht="15" customHeight="1" x14ac:dyDescent="0.2">
      <c r="A25" s="29">
        <v>6</v>
      </c>
      <c r="B25" s="22" t="s">
        <v>29</v>
      </c>
      <c r="C25" s="23">
        <v>40280</v>
      </c>
      <c r="D25" s="24">
        <f>C25*D$7</f>
        <v>50350</v>
      </c>
      <c r="E25" s="24">
        <f>C25*E$7</f>
        <v>60420</v>
      </c>
      <c r="F25" s="24">
        <f>C25*F$7</f>
        <v>70490</v>
      </c>
      <c r="G25" s="24">
        <f>C25*$G$7</f>
        <v>80560</v>
      </c>
      <c r="H25" s="40">
        <f t="shared" si="0"/>
        <v>80561</v>
      </c>
    </row>
    <row r="26" spans="1:8" ht="15" customHeight="1" x14ac:dyDescent="0.2">
      <c r="A26" s="14"/>
      <c r="B26" s="25" t="s">
        <v>27</v>
      </c>
      <c r="C26" s="26">
        <f>+C25/12</f>
        <v>3356.6666666666665</v>
      </c>
      <c r="D26" s="26">
        <f>+D25/12</f>
        <v>4195.833333333333</v>
      </c>
      <c r="E26" s="28">
        <f>E25/12</f>
        <v>5035</v>
      </c>
      <c r="F26" s="26">
        <f>+F25/12</f>
        <v>5874.166666666667</v>
      </c>
      <c r="G26" s="28">
        <f>G25/12</f>
        <v>6713.333333333333</v>
      </c>
      <c r="H26" s="26">
        <f t="shared" si="0"/>
        <v>6714.333333333333</v>
      </c>
    </row>
    <row r="27" spans="1:8" ht="15" customHeight="1" thickBot="1" x14ac:dyDescent="0.25">
      <c r="A27" s="14"/>
      <c r="B27" s="25" t="s">
        <v>28</v>
      </c>
      <c r="C27" s="27">
        <f>C25/52</f>
        <v>774.61538461538464</v>
      </c>
      <c r="D27" s="27">
        <f>D25/52</f>
        <v>968.26923076923072</v>
      </c>
      <c r="E27" s="28">
        <f>E25/52</f>
        <v>1161.9230769230769</v>
      </c>
      <c r="F27" s="27">
        <f>F25/52</f>
        <v>1355.5769230769231</v>
      </c>
      <c r="G27" s="28">
        <f>G25/52</f>
        <v>1549.2307692307693</v>
      </c>
      <c r="H27" s="26">
        <f t="shared" si="0"/>
        <v>1550.2307692307693</v>
      </c>
    </row>
    <row r="28" spans="1:8" s="2" customFormat="1" ht="15" customHeight="1" x14ac:dyDescent="0.2">
      <c r="A28" s="21">
        <v>7</v>
      </c>
      <c r="B28" s="22" t="s">
        <v>29</v>
      </c>
      <c r="C28" s="23">
        <v>45420</v>
      </c>
      <c r="D28" s="24">
        <f>C28*D$7</f>
        <v>56775</v>
      </c>
      <c r="E28" s="24">
        <f>C28*E$7</f>
        <v>68130</v>
      </c>
      <c r="F28" s="24">
        <f>C28*F$7</f>
        <v>79485</v>
      </c>
      <c r="G28" s="24">
        <f>C28*$G$7</f>
        <v>90840</v>
      </c>
      <c r="H28" s="40">
        <f t="shared" si="0"/>
        <v>90841</v>
      </c>
    </row>
    <row r="29" spans="1:8" ht="15" customHeight="1" x14ac:dyDescent="0.2">
      <c r="A29" s="14"/>
      <c r="B29" s="25" t="s">
        <v>27</v>
      </c>
      <c r="C29" s="26">
        <f>+C28/12</f>
        <v>3785</v>
      </c>
      <c r="D29" s="26">
        <f>+D28/12</f>
        <v>4731.25</v>
      </c>
      <c r="E29" s="28">
        <f>E28/12</f>
        <v>5677.5</v>
      </c>
      <c r="F29" s="26">
        <f>+F28/12</f>
        <v>6623.75</v>
      </c>
      <c r="G29" s="28">
        <f>G28/12</f>
        <v>7570</v>
      </c>
      <c r="H29" s="26">
        <f t="shared" si="0"/>
        <v>7571</v>
      </c>
    </row>
    <row r="30" spans="1:8" ht="15" customHeight="1" thickBot="1" x14ac:dyDescent="0.25">
      <c r="A30" s="14"/>
      <c r="B30" s="25" t="s">
        <v>28</v>
      </c>
      <c r="C30" s="27">
        <f>C28/52</f>
        <v>873.46153846153845</v>
      </c>
      <c r="D30" s="27">
        <f>D28/52</f>
        <v>1091.8269230769231</v>
      </c>
      <c r="E30" s="28">
        <f>E28/52</f>
        <v>1310.1923076923076</v>
      </c>
      <c r="F30" s="27">
        <f>F28/52</f>
        <v>1528.5576923076924</v>
      </c>
      <c r="G30" s="28">
        <f>G28/52</f>
        <v>1746.9230769230769</v>
      </c>
      <c r="H30" s="26">
        <f t="shared" si="0"/>
        <v>1747.9230769230769</v>
      </c>
    </row>
    <row r="31" spans="1:8" s="2" customFormat="1" ht="15" customHeight="1" x14ac:dyDescent="0.2">
      <c r="A31" s="21">
        <v>8</v>
      </c>
      <c r="B31" s="22" t="s">
        <v>29</v>
      </c>
      <c r="C31" s="23">
        <v>50560</v>
      </c>
      <c r="D31" s="24">
        <f>C31*D$7</f>
        <v>63200</v>
      </c>
      <c r="E31" s="24">
        <f>C31*E$7</f>
        <v>75840</v>
      </c>
      <c r="F31" s="24">
        <f>C31*F$7</f>
        <v>88480</v>
      </c>
      <c r="G31" s="24">
        <f>C31*$G$7</f>
        <v>101120</v>
      </c>
      <c r="H31" s="40">
        <f t="shared" si="0"/>
        <v>101121</v>
      </c>
    </row>
    <row r="32" spans="1:8" ht="15" customHeight="1" x14ac:dyDescent="0.2">
      <c r="A32" s="14"/>
      <c r="B32" s="25" t="s">
        <v>27</v>
      </c>
      <c r="C32" s="26">
        <f>+C31/12</f>
        <v>4213.333333333333</v>
      </c>
      <c r="D32" s="26">
        <f>+D31/12</f>
        <v>5266.666666666667</v>
      </c>
      <c r="E32" s="28">
        <f>E31/12</f>
        <v>6320</v>
      </c>
      <c r="F32" s="26">
        <f>+F31/12</f>
        <v>7373.333333333333</v>
      </c>
      <c r="G32" s="28">
        <f>G31/12</f>
        <v>8426.6666666666661</v>
      </c>
      <c r="H32" s="26">
        <f t="shared" si="0"/>
        <v>8427.6666666666661</v>
      </c>
    </row>
    <row r="33" spans="1:8" s="3" customFormat="1" ht="15" customHeight="1" x14ac:dyDescent="0.2">
      <c r="A33" s="30"/>
      <c r="B33" s="31" t="s">
        <v>28</v>
      </c>
      <c r="C33" s="27">
        <f>C31/52</f>
        <v>972.30769230769226</v>
      </c>
      <c r="D33" s="27">
        <f>D31/52</f>
        <v>1215.3846153846155</v>
      </c>
      <c r="E33" s="28">
        <f>E31/52</f>
        <v>1458.4615384615386</v>
      </c>
      <c r="F33" s="27">
        <f>F31/52</f>
        <v>1701.5384615384614</v>
      </c>
      <c r="G33" s="28">
        <f>G31/52</f>
        <v>1944.6153846153845</v>
      </c>
      <c r="H33" s="26">
        <f t="shared" si="0"/>
        <v>1945.6153846153845</v>
      </c>
    </row>
    <row r="34" spans="1:8" s="2" customFormat="1" ht="12.75" x14ac:dyDescent="0.2">
      <c r="A34" s="54" t="s">
        <v>44</v>
      </c>
      <c r="B34" s="55"/>
      <c r="C34" s="55"/>
      <c r="D34" s="55"/>
      <c r="E34" s="55"/>
      <c r="F34" s="55"/>
      <c r="G34" s="55"/>
      <c r="H34" s="55"/>
    </row>
    <row r="35" spans="1:8" ht="15" customHeight="1" x14ac:dyDescent="0.2">
      <c r="B35" s="6"/>
    </row>
    <row r="36" spans="1:8" ht="15" customHeight="1" x14ac:dyDescent="0.2">
      <c r="C36" s="7"/>
      <c r="D36" s="7"/>
    </row>
    <row r="37" spans="1:8" ht="15" customHeight="1" x14ac:dyDescent="0.2">
      <c r="C37" s="7"/>
      <c r="D37" s="7"/>
    </row>
    <row r="38" spans="1:8" ht="15" customHeight="1" x14ac:dyDescent="0.2">
      <c r="C38" s="7"/>
      <c r="D38" s="7"/>
    </row>
  </sheetData>
  <mergeCells count="5">
    <mergeCell ref="A1:H1"/>
    <mergeCell ref="A2:H2"/>
    <mergeCell ref="A3:H3"/>
    <mergeCell ref="A4:H4"/>
    <mergeCell ref="A34:H34"/>
  </mergeCells>
  <printOptions horizontalCentered="1" verticalCentered="1"/>
  <pageMargins left="0.25" right="0.25" top="0.75" bottom="0.75" header="0.3" footer="0.3"/>
  <pageSetup scale="89" orientation="landscape" r:id="rId1"/>
  <headerFooter alignWithMargins="0">
    <oddHeader xml:space="preserve">&amp;L&amp;"Arial,Bold"&amp;14RUHS CHC&amp;C&amp;"Arial,Bold"&amp;14
</oddHeader>
    <oddFooter>&amp;REffective: 2/11/2021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8"/>
  <sheetViews>
    <sheetView view="pageLayout" zoomScaleNormal="100" workbookViewId="0">
      <selection activeCell="A3" sqref="A3:H3"/>
    </sheetView>
  </sheetViews>
  <sheetFormatPr defaultRowHeight="15" customHeight="1" x14ac:dyDescent="0.2"/>
  <cols>
    <col min="1" max="1" width="13.140625" style="1" customWidth="1"/>
    <col min="2" max="2" width="15.7109375" customWidth="1"/>
    <col min="3" max="8" width="20.7109375" style="4" customWidth="1"/>
  </cols>
  <sheetData>
    <row r="1" spans="1:10" ht="23.25" x14ac:dyDescent="0.35">
      <c r="A1" s="47" t="s">
        <v>31</v>
      </c>
      <c r="B1" s="48"/>
      <c r="C1" s="48"/>
      <c r="D1" s="48"/>
      <c r="E1" s="48"/>
      <c r="F1" s="48"/>
      <c r="G1" s="48"/>
      <c r="H1" s="48"/>
    </row>
    <row r="2" spans="1:10" ht="18" x14ac:dyDescent="0.25">
      <c r="A2" s="49" t="s">
        <v>32</v>
      </c>
      <c r="B2" s="50"/>
      <c r="C2" s="50"/>
      <c r="D2" s="50"/>
      <c r="E2" s="50"/>
      <c r="F2" s="50"/>
      <c r="G2" s="50"/>
      <c r="H2" s="50"/>
    </row>
    <row r="3" spans="1:10" ht="15" customHeight="1" x14ac:dyDescent="0.25">
      <c r="A3" s="51" t="s">
        <v>45</v>
      </c>
      <c r="B3" s="52"/>
      <c r="C3" s="52"/>
      <c r="D3" s="52"/>
      <c r="E3" s="52"/>
      <c r="F3" s="52"/>
      <c r="G3" s="52"/>
      <c r="H3" s="52"/>
    </row>
    <row r="4" spans="1:10" ht="15" customHeight="1" x14ac:dyDescent="0.25">
      <c r="A4" s="51" t="s">
        <v>2</v>
      </c>
      <c r="B4" s="53"/>
      <c r="C4" s="53"/>
      <c r="D4" s="53"/>
      <c r="E4" s="53"/>
      <c r="F4" s="53"/>
      <c r="G4" s="53"/>
      <c r="H4" s="53"/>
    </row>
    <row r="5" spans="1:10" ht="15" customHeight="1" thickBot="1" x14ac:dyDescent="0.25">
      <c r="A5" s="35"/>
      <c r="B5" s="36"/>
      <c r="C5" s="37"/>
      <c r="D5" s="37"/>
      <c r="E5" s="37"/>
      <c r="F5" s="37"/>
      <c r="G5" s="37"/>
      <c r="H5" s="37"/>
    </row>
    <row r="6" spans="1:10" s="1" customFormat="1" ht="15" customHeight="1" thickBot="1" x14ac:dyDescent="0.3">
      <c r="A6" s="8" t="s">
        <v>3</v>
      </c>
      <c r="B6" s="9" t="s">
        <v>4</v>
      </c>
      <c r="C6" s="10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9" t="s">
        <v>10</v>
      </c>
    </row>
    <row r="7" spans="1:10" s="5" customFormat="1" ht="15" customHeight="1" thickBot="1" x14ac:dyDescent="0.25">
      <c r="A7" s="41"/>
      <c r="B7" s="42"/>
      <c r="C7" s="12">
        <v>1</v>
      </c>
      <c r="D7" s="13">
        <v>1.25</v>
      </c>
      <c r="E7" s="13">
        <v>1.5</v>
      </c>
      <c r="F7" s="13">
        <v>1.75</v>
      </c>
      <c r="G7" s="13">
        <v>2</v>
      </c>
      <c r="H7" s="32">
        <v>2.0099999999999998</v>
      </c>
      <c r="I7" s="42"/>
      <c r="J7" s="42"/>
    </row>
    <row r="8" spans="1:10" s="5" customFormat="1" ht="15" customHeight="1" thickBot="1" x14ac:dyDescent="0.25">
      <c r="A8" s="39">
        <v>4320</v>
      </c>
      <c r="B8" s="15" t="s">
        <v>11</v>
      </c>
      <c r="C8" s="16" t="s">
        <v>12</v>
      </c>
      <c r="D8" s="17" t="s">
        <v>13</v>
      </c>
      <c r="E8" s="17" t="s">
        <v>14</v>
      </c>
      <c r="F8" s="17" t="s">
        <v>15</v>
      </c>
      <c r="G8" s="17" t="s">
        <v>16</v>
      </c>
      <c r="H8" s="33" t="s">
        <v>17</v>
      </c>
      <c r="I8" s="42"/>
      <c r="J8" s="42"/>
    </row>
    <row r="9" spans="1:10" ht="54.75" customHeight="1" thickBot="1" x14ac:dyDescent="0.25">
      <c r="A9" s="14" t="s">
        <v>18</v>
      </c>
      <c r="B9" s="18" t="s">
        <v>19</v>
      </c>
      <c r="C9" s="19" t="s">
        <v>20</v>
      </c>
      <c r="D9" s="20" t="s">
        <v>21</v>
      </c>
      <c r="E9" s="20" t="s">
        <v>22</v>
      </c>
      <c r="F9" s="20" t="s">
        <v>23</v>
      </c>
      <c r="G9" s="20" t="s">
        <v>24</v>
      </c>
      <c r="H9" s="34" t="s">
        <v>25</v>
      </c>
    </row>
    <row r="10" spans="1:10" ht="15" customHeight="1" x14ac:dyDescent="0.2">
      <c r="A10" s="21">
        <v>1</v>
      </c>
      <c r="B10" s="22" t="s">
        <v>26</v>
      </c>
      <c r="C10" s="23">
        <v>14580</v>
      </c>
      <c r="D10" s="24">
        <f>C10*D$7</f>
        <v>18225</v>
      </c>
      <c r="E10" s="24">
        <f>C10*E$7</f>
        <v>21870</v>
      </c>
      <c r="F10" s="24">
        <f>C10*F$7</f>
        <v>25515</v>
      </c>
      <c r="G10" s="24">
        <f>C10*$G$7</f>
        <v>29160</v>
      </c>
      <c r="H10" s="40">
        <f>+G10+1</f>
        <v>29161</v>
      </c>
      <c r="J10" s="38"/>
    </row>
    <row r="11" spans="1:10" ht="15" customHeight="1" x14ac:dyDescent="0.2">
      <c r="A11" s="14"/>
      <c r="B11" s="25" t="s">
        <v>27</v>
      </c>
      <c r="C11" s="26">
        <f>+C10/12</f>
        <v>1215</v>
      </c>
      <c r="D11" s="26">
        <f>+D10/12</f>
        <v>1518.75</v>
      </c>
      <c r="E11" s="26">
        <f>+E10/12</f>
        <v>1822.5</v>
      </c>
      <c r="F11" s="26">
        <f>+F10/12</f>
        <v>2126.25</v>
      </c>
      <c r="G11" s="26">
        <f>+G10/12</f>
        <v>2430</v>
      </c>
      <c r="H11" s="26">
        <f t="shared" ref="H11:H33" si="0">+G11+1</f>
        <v>2431</v>
      </c>
    </row>
    <row r="12" spans="1:10" ht="15" customHeight="1" thickBot="1" x14ac:dyDescent="0.25">
      <c r="A12" s="14"/>
      <c r="B12" s="25" t="s">
        <v>28</v>
      </c>
      <c r="C12" s="27">
        <f>C10/52</f>
        <v>280.38461538461536</v>
      </c>
      <c r="D12" s="27">
        <f>D10/52</f>
        <v>350.48076923076923</v>
      </c>
      <c r="E12" s="28">
        <f>E10/52</f>
        <v>420.57692307692309</v>
      </c>
      <c r="F12" s="28">
        <f>F10/52</f>
        <v>490.67307692307691</v>
      </c>
      <c r="G12" s="28">
        <f>G10/52</f>
        <v>560.76923076923072</v>
      </c>
      <c r="H12" s="26">
        <f t="shared" si="0"/>
        <v>561.76923076923072</v>
      </c>
    </row>
    <row r="13" spans="1:10" s="2" customFormat="1" ht="15" customHeight="1" x14ac:dyDescent="0.2">
      <c r="A13" s="21">
        <v>2</v>
      </c>
      <c r="B13" s="22" t="s">
        <v>29</v>
      </c>
      <c r="C13" s="23">
        <v>19720</v>
      </c>
      <c r="D13" s="24">
        <f>C13*D$7</f>
        <v>24650</v>
      </c>
      <c r="E13" s="24">
        <f>C13*E$7</f>
        <v>29580</v>
      </c>
      <c r="F13" s="24">
        <f>C13*F$7</f>
        <v>34510</v>
      </c>
      <c r="G13" s="24">
        <f>C13*$G$7</f>
        <v>39440</v>
      </c>
      <c r="H13" s="40">
        <f t="shared" si="0"/>
        <v>39441</v>
      </c>
      <c r="J13" s="38"/>
    </row>
    <row r="14" spans="1:10" ht="15" customHeight="1" x14ac:dyDescent="0.2">
      <c r="A14" s="14"/>
      <c r="B14" s="25" t="s">
        <v>27</v>
      </c>
      <c r="C14" s="26">
        <f>+C13/12</f>
        <v>1643.3333333333333</v>
      </c>
      <c r="D14" s="26">
        <f>+D13/12</f>
        <v>2054.1666666666665</v>
      </c>
      <c r="E14" s="28">
        <f>E13/12</f>
        <v>2465</v>
      </c>
      <c r="F14" s="26">
        <f>+F13/12</f>
        <v>2875.8333333333335</v>
      </c>
      <c r="G14" s="28">
        <f>G13/12</f>
        <v>3286.6666666666665</v>
      </c>
      <c r="H14" s="26">
        <f t="shared" si="0"/>
        <v>3287.6666666666665</v>
      </c>
    </row>
    <row r="15" spans="1:10" ht="15" customHeight="1" thickBot="1" x14ac:dyDescent="0.25">
      <c r="A15" s="14"/>
      <c r="B15" s="25" t="s">
        <v>28</v>
      </c>
      <c r="C15" s="27">
        <f>C13/52</f>
        <v>379.23076923076923</v>
      </c>
      <c r="D15" s="27">
        <f>D13/52</f>
        <v>474.03846153846155</v>
      </c>
      <c r="E15" s="28">
        <f>E13/52</f>
        <v>568.84615384615381</v>
      </c>
      <c r="F15" s="27">
        <f>F13/52</f>
        <v>663.65384615384619</v>
      </c>
      <c r="G15" s="28">
        <f>G13/52</f>
        <v>758.46153846153845</v>
      </c>
      <c r="H15" s="26">
        <f t="shared" si="0"/>
        <v>759.46153846153845</v>
      </c>
    </row>
    <row r="16" spans="1:10" s="2" customFormat="1" ht="15" customHeight="1" x14ac:dyDescent="0.2">
      <c r="A16" s="21">
        <v>3</v>
      </c>
      <c r="B16" s="22" t="s">
        <v>29</v>
      </c>
      <c r="C16" s="23">
        <v>24860</v>
      </c>
      <c r="D16" s="24">
        <f>C16*D$7</f>
        <v>31075</v>
      </c>
      <c r="E16" s="24">
        <f>C16*E$7</f>
        <v>37290</v>
      </c>
      <c r="F16" s="24">
        <f>C16*F$7</f>
        <v>43505</v>
      </c>
      <c r="G16" s="24">
        <f>C16*$G$7</f>
        <v>49720</v>
      </c>
      <c r="H16" s="40">
        <f t="shared" si="0"/>
        <v>49721</v>
      </c>
      <c r="J16" s="38"/>
    </row>
    <row r="17" spans="1:8" ht="15" customHeight="1" x14ac:dyDescent="0.2">
      <c r="A17" s="14"/>
      <c r="B17" s="25" t="s">
        <v>27</v>
      </c>
      <c r="C17" s="26">
        <f>+C16/12</f>
        <v>2071.6666666666665</v>
      </c>
      <c r="D17" s="26">
        <f>+D16/12</f>
        <v>2589.5833333333335</v>
      </c>
      <c r="E17" s="28">
        <f>E16/12</f>
        <v>3107.5</v>
      </c>
      <c r="F17" s="26">
        <f>+F16/12</f>
        <v>3625.4166666666665</v>
      </c>
      <c r="G17" s="28">
        <f>G16/12</f>
        <v>4143.333333333333</v>
      </c>
      <c r="H17" s="26">
        <f t="shared" si="0"/>
        <v>4144.333333333333</v>
      </c>
    </row>
    <row r="18" spans="1:8" ht="15" customHeight="1" thickBot="1" x14ac:dyDescent="0.25">
      <c r="A18" s="14"/>
      <c r="B18" s="25" t="s">
        <v>28</v>
      </c>
      <c r="C18" s="27">
        <f>C16/52</f>
        <v>478.07692307692309</v>
      </c>
      <c r="D18" s="27">
        <f>D16/52</f>
        <v>597.59615384615381</v>
      </c>
      <c r="E18" s="28">
        <f>E16/52</f>
        <v>717.11538461538464</v>
      </c>
      <c r="F18" s="27">
        <f>F16/52</f>
        <v>836.63461538461536</v>
      </c>
      <c r="G18" s="28">
        <f>G16/52</f>
        <v>956.15384615384619</v>
      </c>
      <c r="H18" s="26">
        <f t="shared" si="0"/>
        <v>957.15384615384619</v>
      </c>
    </row>
    <row r="19" spans="1:8" s="2" customFormat="1" ht="15" customHeight="1" x14ac:dyDescent="0.2">
      <c r="A19" s="21">
        <v>4</v>
      </c>
      <c r="B19" s="22" t="s">
        <v>29</v>
      </c>
      <c r="C19" s="23">
        <v>30000</v>
      </c>
      <c r="D19" s="24">
        <f>C19*D$7</f>
        <v>37500</v>
      </c>
      <c r="E19" s="24">
        <f>C19*E$7</f>
        <v>45000</v>
      </c>
      <c r="F19" s="24">
        <f>C19*F$7</f>
        <v>52500</v>
      </c>
      <c r="G19" s="24">
        <f>C19*$G$7</f>
        <v>60000</v>
      </c>
      <c r="H19" s="40">
        <f t="shared" si="0"/>
        <v>60001</v>
      </c>
    </row>
    <row r="20" spans="1:8" ht="15" customHeight="1" x14ac:dyDescent="0.2">
      <c r="A20" s="14"/>
      <c r="B20" s="25" t="s">
        <v>27</v>
      </c>
      <c r="C20" s="26">
        <f>+C19/12</f>
        <v>2500</v>
      </c>
      <c r="D20" s="26">
        <f>+D19/12</f>
        <v>3125</v>
      </c>
      <c r="E20" s="28">
        <f>E19/12</f>
        <v>3750</v>
      </c>
      <c r="F20" s="26">
        <f>+F19/12</f>
        <v>4375</v>
      </c>
      <c r="G20" s="28">
        <f>G19/12</f>
        <v>5000</v>
      </c>
      <c r="H20" s="26">
        <f t="shared" si="0"/>
        <v>5001</v>
      </c>
    </row>
    <row r="21" spans="1:8" ht="15" customHeight="1" thickBot="1" x14ac:dyDescent="0.25">
      <c r="A21" s="14"/>
      <c r="B21" s="25" t="s">
        <v>28</v>
      </c>
      <c r="C21" s="27">
        <f>C19/52</f>
        <v>576.92307692307691</v>
      </c>
      <c r="D21" s="27">
        <f>D19/52</f>
        <v>721.15384615384619</v>
      </c>
      <c r="E21" s="28">
        <f>E19/52</f>
        <v>865.38461538461536</v>
      </c>
      <c r="F21" s="27">
        <f>F19/52</f>
        <v>1009.6153846153846</v>
      </c>
      <c r="G21" s="28">
        <f>G19/52</f>
        <v>1153.8461538461538</v>
      </c>
      <c r="H21" s="26">
        <f t="shared" si="0"/>
        <v>1154.8461538461538</v>
      </c>
    </row>
    <row r="22" spans="1:8" s="2" customFormat="1" ht="15" customHeight="1" x14ac:dyDescent="0.2">
      <c r="A22" s="21">
        <v>5</v>
      </c>
      <c r="B22" s="22" t="s">
        <v>29</v>
      </c>
      <c r="C22" s="23">
        <v>35140</v>
      </c>
      <c r="D22" s="24">
        <f>C22*D$7</f>
        <v>43925</v>
      </c>
      <c r="E22" s="24">
        <f>C22*E$7</f>
        <v>52710</v>
      </c>
      <c r="F22" s="24">
        <f>C22*F$7</f>
        <v>61495</v>
      </c>
      <c r="G22" s="24">
        <f>C22*$G$7</f>
        <v>70280</v>
      </c>
      <c r="H22" s="40">
        <f t="shared" si="0"/>
        <v>70281</v>
      </c>
    </row>
    <row r="23" spans="1:8" ht="15" customHeight="1" x14ac:dyDescent="0.2">
      <c r="A23" s="14"/>
      <c r="B23" s="25" t="s">
        <v>27</v>
      </c>
      <c r="C23" s="26">
        <f>+C22/12</f>
        <v>2928.3333333333335</v>
      </c>
      <c r="D23" s="26">
        <f>+D22/12</f>
        <v>3660.4166666666665</v>
      </c>
      <c r="E23" s="28">
        <f>E22/12</f>
        <v>4392.5</v>
      </c>
      <c r="F23" s="26">
        <f>+F22/12</f>
        <v>5124.583333333333</v>
      </c>
      <c r="G23" s="28">
        <f>G22/12</f>
        <v>5856.666666666667</v>
      </c>
      <c r="H23" s="26">
        <f t="shared" si="0"/>
        <v>5857.666666666667</v>
      </c>
    </row>
    <row r="24" spans="1:8" ht="15" customHeight="1" thickBot="1" x14ac:dyDescent="0.25">
      <c r="A24" s="14"/>
      <c r="B24" s="25" t="s">
        <v>28</v>
      </c>
      <c r="C24" s="27">
        <f>C22/52</f>
        <v>675.76923076923072</v>
      </c>
      <c r="D24" s="27">
        <f>D22/52</f>
        <v>844.71153846153845</v>
      </c>
      <c r="E24" s="28">
        <f>E22/52</f>
        <v>1013.6538461538462</v>
      </c>
      <c r="F24" s="27">
        <f>F22/52</f>
        <v>1182.5961538461538</v>
      </c>
      <c r="G24" s="28">
        <f>G22/52</f>
        <v>1351.5384615384614</v>
      </c>
      <c r="H24" s="26">
        <f t="shared" si="0"/>
        <v>1352.5384615384614</v>
      </c>
    </row>
    <row r="25" spans="1:8" s="2" customFormat="1" ht="15" customHeight="1" x14ac:dyDescent="0.2">
      <c r="A25" s="29">
        <v>6</v>
      </c>
      <c r="B25" s="22" t="s">
        <v>29</v>
      </c>
      <c r="C25" s="23">
        <v>40280</v>
      </c>
      <c r="D25" s="24">
        <f>C25*D$7</f>
        <v>50350</v>
      </c>
      <c r="E25" s="24">
        <f>C25*E$7</f>
        <v>60420</v>
      </c>
      <c r="F25" s="24">
        <f>C25*F$7</f>
        <v>70490</v>
      </c>
      <c r="G25" s="24">
        <f>C25*$G$7</f>
        <v>80560</v>
      </c>
      <c r="H25" s="40">
        <f t="shared" si="0"/>
        <v>80561</v>
      </c>
    </row>
    <row r="26" spans="1:8" ht="15" customHeight="1" x14ac:dyDescent="0.2">
      <c r="A26" s="14"/>
      <c r="B26" s="25" t="s">
        <v>27</v>
      </c>
      <c r="C26" s="26">
        <f>+C25/12</f>
        <v>3356.6666666666665</v>
      </c>
      <c r="D26" s="26">
        <f>+D25/12</f>
        <v>4195.833333333333</v>
      </c>
      <c r="E26" s="28">
        <f>E25/12</f>
        <v>5035</v>
      </c>
      <c r="F26" s="26">
        <f>+F25/12</f>
        <v>5874.166666666667</v>
      </c>
      <c r="G26" s="28">
        <f>G25/12</f>
        <v>6713.333333333333</v>
      </c>
      <c r="H26" s="26">
        <f t="shared" si="0"/>
        <v>6714.333333333333</v>
      </c>
    </row>
    <row r="27" spans="1:8" ht="15" customHeight="1" thickBot="1" x14ac:dyDescent="0.25">
      <c r="A27" s="14"/>
      <c r="B27" s="25" t="s">
        <v>28</v>
      </c>
      <c r="C27" s="27">
        <f>C25/52</f>
        <v>774.61538461538464</v>
      </c>
      <c r="D27" s="27">
        <f>D25/52</f>
        <v>968.26923076923072</v>
      </c>
      <c r="E27" s="28">
        <f>E25/52</f>
        <v>1161.9230769230769</v>
      </c>
      <c r="F27" s="27">
        <f>F25/52</f>
        <v>1355.5769230769231</v>
      </c>
      <c r="G27" s="28">
        <f>G25/52</f>
        <v>1549.2307692307693</v>
      </c>
      <c r="H27" s="26">
        <f t="shared" si="0"/>
        <v>1550.2307692307693</v>
      </c>
    </row>
    <row r="28" spans="1:8" s="2" customFormat="1" ht="15" customHeight="1" x14ac:dyDescent="0.2">
      <c r="A28" s="21">
        <v>7</v>
      </c>
      <c r="B28" s="22" t="s">
        <v>29</v>
      </c>
      <c r="C28" s="23">
        <v>45420</v>
      </c>
      <c r="D28" s="24">
        <f>C28*D$7</f>
        <v>56775</v>
      </c>
      <c r="E28" s="24">
        <f>C28*E$7</f>
        <v>68130</v>
      </c>
      <c r="F28" s="24">
        <f>C28*F$7</f>
        <v>79485</v>
      </c>
      <c r="G28" s="24">
        <f>C28*$G$7</f>
        <v>90840</v>
      </c>
      <c r="H28" s="40">
        <f t="shared" si="0"/>
        <v>90841</v>
      </c>
    </row>
    <row r="29" spans="1:8" ht="15" customHeight="1" x14ac:dyDescent="0.2">
      <c r="A29" s="14"/>
      <c r="B29" s="25" t="s">
        <v>27</v>
      </c>
      <c r="C29" s="26">
        <f>+C28/12</f>
        <v>3785</v>
      </c>
      <c r="D29" s="26">
        <f>+D28/12</f>
        <v>4731.25</v>
      </c>
      <c r="E29" s="28">
        <f>E28/12</f>
        <v>5677.5</v>
      </c>
      <c r="F29" s="26">
        <f>+F28/12</f>
        <v>6623.75</v>
      </c>
      <c r="G29" s="28">
        <f>G28/12</f>
        <v>7570</v>
      </c>
      <c r="H29" s="26">
        <f t="shared" si="0"/>
        <v>7571</v>
      </c>
    </row>
    <row r="30" spans="1:8" ht="15" customHeight="1" thickBot="1" x14ac:dyDescent="0.25">
      <c r="A30" s="14"/>
      <c r="B30" s="25" t="s">
        <v>28</v>
      </c>
      <c r="C30" s="27">
        <f>C28/52</f>
        <v>873.46153846153845</v>
      </c>
      <c r="D30" s="27">
        <f>D28/52</f>
        <v>1091.8269230769231</v>
      </c>
      <c r="E30" s="28">
        <f>E28/52</f>
        <v>1310.1923076923076</v>
      </c>
      <c r="F30" s="27">
        <f>F28/52</f>
        <v>1528.5576923076924</v>
      </c>
      <c r="G30" s="28">
        <f>G28/52</f>
        <v>1746.9230769230769</v>
      </c>
      <c r="H30" s="26">
        <f t="shared" si="0"/>
        <v>1747.9230769230769</v>
      </c>
    </row>
    <row r="31" spans="1:8" s="2" customFormat="1" ht="15" customHeight="1" x14ac:dyDescent="0.2">
      <c r="A31" s="21">
        <v>8</v>
      </c>
      <c r="B31" s="22" t="s">
        <v>29</v>
      </c>
      <c r="C31" s="23">
        <v>50560</v>
      </c>
      <c r="D31" s="24">
        <f>C31*D$7</f>
        <v>63200</v>
      </c>
      <c r="E31" s="24">
        <f>C31*E$7</f>
        <v>75840</v>
      </c>
      <c r="F31" s="24">
        <f>C31*F$7</f>
        <v>88480</v>
      </c>
      <c r="G31" s="24">
        <f>C31*$G$7</f>
        <v>101120</v>
      </c>
      <c r="H31" s="40">
        <f t="shared" si="0"/>
        <v>101121</v>
      </c>
    </row>
    <row r="32" spans="1:8" ht="15" customHeight="1" x14ac:dyDescent="0.2">
      <c r="A32" s="14"/>
      <c r="B32" s="25" t="s">
        <v>27</v>
      </c>
      <c r="C32" s="26">
        <f>+C31/12</f>
        <v>4213.333333333333</v>
      </c>
      <c r="D32" s="26">
        <f>+D31/12</f>
        <v>5266.666666666667</v>
      </c>
      <c r="E32" s="28">
        <f>E31/12</f>
        <v>6320</v>
      </c>
      <c r="F32" s="26">
        <f>+F31/12</f>
        <v>7373.333333333333</v>
      </c>
      <c r="G32" s="28">
        <f>G31/12</f>
        <v>8426.6666666666661</v>
      </c>
      <c r="H32" s="26">
        <f t="shared" si="0"/>
        <v>8427.6666666666661</v>
      </c>
    </row>
    <row r="33" spans="1:8" s="3" customFormat="1" ht="15" customHeight="1" x14ac:dyDescent="0.2">
      <c r="A33" s="30"/>
      <c r="B33" s="31" t="s">
        <v>28</v>
      </c>
      <c r="C33" s="27">
        <f>C31/52</f>
        <v>972.30769230769226</v>
      </c>
      <c r="D33" s="27">
        <f>D31/52</f>
        <v>1215.3846153846155</v>
      </c>
      <c r="E33" s="28">
        <f>E31/52</f>
        <v>1458.4615384615386</v>
      </c>
      <c r="F33" s="27">
        <f>F31/52</f>
        <v>1701.5384615384614</v>
      </c>
      <c r="G33" s="28">
        <f>G31/52</f>
        <v>1944.6153846153845</v>
      </c>
      <c r="H33" s="26">
        <f t="shared" si="0"/>
        <v>1945.6153846153845</v>
      </c>
    </row>
    <row r="34" spans="1:8" s="2" customFormat="1" ht="12.75" x14ac:dyDescent="0.2">
      <c r="A34" s="54" t="s">
        <v>44</v>
      </c>
      <c r="B34" s="55"/>
      <c r="C34" s="55"/>
      <c r="D34" s="55"/>
      <c r="E34" s="55"/>
      <c r="F34" s="55"/>
      <c r="G34" s="55"/>
      <c r="H34" s="55"/>
    </row>
    <row r="35" spans="1:8" ht="15" customHeight="1" x14ac:dyDescent="0.2">
      <c r="B35" s="6"/>
    </row>
    <row r="36" spans="1:8" ht="15" customHeight="1" x14ac:dyDescent="0.2">
      <c r="C36" s="7"/>
      <c r="D36" s="7"/>
    </row>
    <row r="37" spans="1:8" ht="15" customHeight="1" x14ac:dyDescent="0.2">
      <c r="C37" s="7"/>
      <c r="D37" s="7"/>
    </row>
    <row r="38" spans="1:8" ht="15" customHeight="1" x14ac:dyDescent="0.2">
      <c r="C38" s="7"/>
      <c r="D38" s="7"/>
    </row>
  </sheetData>
  <mergeCells count="5">
    <mergeCell ref="A1:H1"/>
    <mergeCell ref="A2:H2"/>
    <mergeCell ref="A3:H3"/>
    <mergeCell ref="A4:H4"/>
    <mergeCell ref="A34:H34"/>
  </mergeCells>
  <printOptions horizontalCentered="1" verticalCentered="1"/>
  <pageMargins left="0.25" right="0.25" top="0.75" bottom="0.75" header="0.3" footer="0.3"/>
  <pageSetup scale="89" orientation="landscape" r:id="rId1"/>
  <headerFooter alignWithMargins="0">
    <oddHeader xml:space="preserve">&amp;L&amp;"Arial,Bold"&amp;14RUHS CHC&amp;C&amp;"Arial,Bold"&amp;14
</oddHeader>
    <oddFooter>&amp;REffective: 2/11/2021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38"/>
  <sheetViews>
    <sheetView tabSelected="1" view="pageLayout" zoomScaleNormal="100" workbookViewId="0">
      <selection activeCell="M22" sqref="M22"/>
    </sheetView>
  </sheetViews>
  <sheetFormatPr defaultRowHeight="15" customHeight="1" x14ac:dyDescent="0.2"/>
  <cols>
    <col min="1" max="1" width="13.140625" style="1" customWidth="1"/>
    <col min="2" max="2" width="15.7109375" customWidth="1"/>
    <col min="3" max="10" width="20.7109375" style="4" customWidth="1"/>
  </cols>
  <sheetData>
    <row r="1" spans="1:12" ht="23.25" x14ac:dyDescent="0.35">
      <c r="A1" s="47" t="s">
        <v>33</v>
      </c>
      <c r="B1" s="48"/>
      <c r="C1" s="48"/>
      <c r="D1" s="48"/>
      <c r="E1" s="48"/>
      <c r="F1" s="48"/>
      <c r="G1" s="48"/>
      <c r="H1" s="48"/>
      <c r="I1" s="48"/>
      <c r="J1" s="48"/>
    </row>
    <row r="2" spans="1:12" ht="18" x14ac:dyDescent="0.25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</row>
    <row r="3" spans="1:12" ht="15" customHeight="1" x14ac:dyDescent="0.25">
      <c r="A3" s="51" t="s">
        <v>45</v>
      </c>
      <c r="B3" s="52"/>
      <c r="C3" s="52"/>
      <c r="D3" s="52"/>
      <c r="E3" s="52"/>
      <c r="F3" s="52"/>
      <c r="G3" s="52"/>
      <c r="H3" s="52"/>
      <c r="I3" s="52"/>
      <c r="J3" s="52"/>
    </row>
    <row r="4" spans="1:12" ht="15" customHeight="1" x14ac:dyDescent="0.25">
      <c r="A4" s="51" t="s">
        <v>2</v>
      </c>
      <c r="B4" s="53"/>
      <c r="C4" s="53"/>
      <c r="D4" s="53"/>
      <c r="E4" s="53"/>
      <c r="F4" s="53"/>
      <c r="G4" s="53"/>
      <c r="H4" s="53"/>
      <c r="I4" s="53"/>
      <c r="J4" s="53"/>
    </row>
    <row r="5" spans="1:12" ht="15" customHeight="1" thickBot="1" x14ac:dyDescent="0.25">
      <c r="A5" s="35"/>
      <c r="B5" s="36"/>
      <c r="C5" s="37"/>
      <c r="D5" s="37"/>
      <c r="E5" s="37"/>
      <c r="F5" s="37"/>
      <c r="G5" s="37"/>
      <c r="H5" s="37"/>
      <c r="I5" s="37"/>
      <c r="J5" s="37"/>
    </row>
    <row r="6" spans="1:12" s="1" customFormat="1" ht="15" customHeight="1" thickBot="1" x14ac:dyDescent="0.3">
      <c r="A6" s="8" t="s">
        <v>3</v>
      </c>
      <c r="B6" s="9" t="s">
        <v>4</v>
      </c>
      <c r="C6" s="10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9" t="s">
        <v>10</v>
      </c>
      <c r="I6" s="9" t="s">
        <v>34</v>
      </c>
      <c r="J6" s="9" t="s">
        <v>35</v>
      </c>
    </row>
    <row r="7" spans="1:12" s="5" customFormat="1" ht="15" customHeight="1" thickBot="1" x14ac:dyDescent="0.25">
      <c r="A7" s="41"/>
      <c r="B7" s="42"/>
      <c r="C7" s="12">
        <v>1</v>
      </c>
      <c r="D7" s="13">
        <v>1.25</v>
      </c>
      <c r="E7" s="13">
        <v>1.5</v>
      </c>
      <c r="F7" s="13">
        <v>1.75</v>
      </c>
      <c r="G7" s="13">
        <v>2</v>
      </c>
      <c r="H7" s="32">
        <v>2.25</v>
      </c>
      <c r="I7" s="44">
        <v>2.5</v>
      </c>
      <c r="J7" s="44">
        <v>2.5099999999999998</v>
      </c>
      <c r="K7" s="42"/>
      <c r="L7" s="42"/>
    </row>
    <row r="8" spans="1:12" s="5" customFormat="1" ht="15" customHeight="1" thickBot="1" x14ac:dyDescent="0.25">
      <c r="A8" s="39">
        <v>4320</v>
      </c>
      <c r="B8" s="15" t="s">
        <v>11</v>
      </c>
      <c r="C8" s="16" t="s">
        <v>12</v>
      </c>
      <c r="D8" s="17" t="s">
        <v>13</v>
      </c>
      <c r="E8" s="17" t="s">
        <v>14</v>
      </c>
      <c r="F8" s="17" t="s">
        <v>15</v>
      </c>
      <c r="G8" s="17" t="s">
        <v>16</v>
      </c>
      <c r="H8" s="33" t="s">
        <v>36</v>
      </c>
      <c r="I8" s="33" t="s">
        <v>42</v>
      </c>
      <c r="J8" s="33" t="s">
        <v>43</v>
      </c>
      <c r="K8" s="42"/>
      <c r="L8" s="42"/>
    </row>
    <row r="9" spans="1:12" ht="54.75" customHeight="1" thickBot="1" x14ac:dyDescent="0.25">
      <c r="A9" s="14" t="s">
        <v>18</v>
      </c>
      <c r="B9" s="18" t="s">
        <v>19</v>
      </c>
      <c r="C9" s="43" t="s">
        <v>37</v>
      </c>
      <c r="D9" s="43" t="s">
        <v>37</v>
      </c>
      <c r="E9" s="43" t="s">
        <v>37</v>
      </c>
      <c r="F9" s="43" t="s">
        <v>37</v>
      </c>
      <c r="G9" s="43" t="s">
        <v>37</v>
      </c>
      <c r="H9" s="45" t="s">
        <v>38</v>
      </c>
      <c r="I9" s="45" t="s">
        <v>39</v>
      </c>
      <c r="J9" s="45" t="s">
        <v>40</v>
      </c>
    </row>
    <row r="10" spans="1:12" ht="15" customHeight="1" x14ac:dyDescent="0.2">
      <c r="A10" s="21">
        <v>1</v>
      </c>
      <c r="B10" s="22" t="s">
        <v>26</v>
      </c>
      <c r="C10" s="23">
        <v>14580</v>
      </c>
      <c r="D10" s="24">
        <f>C10*D$7</f>
        <v>18225</v>
      </c>
      <c r="E10" s="24">
        <f>C10*E$7</f>
        <v>21870</v>
      </c>
      <c r="F10" s="24">
        <f>C10*F$7</f>
        <v>25515</v>
      </c>
      <c r="G10" s="24">
        <f>C10*$G$7</f>
        <v>29160</v>
      </c>
      <c r="H10" s="24">
        <f>C10*$H$7</f>
        <v>32805</v>
      </c>
      <c r="I10" s="24">
        <f>C10*$I$7</f>
        <v>36450</v>
      </c>
      <c r="J10" s="24">
        <f>I10+1</f>
        <v>36451</v>
      </c>
      <c r="L10" s="38"/>
    </row>
    <row r="11" spans="1:12" ht="15" customHeight="1" x14ac:dyDescent="0.2">
      <c r="A11" s="14"/>
      <c r="B11" s="25" t="s">
        <v>27</v>
      </c>
      <c r="C11" s="26">
        <f t="shared" ref="C11:I11" si="0">+C10/12</f>
        <v>1215</v>
      </c>
      <c r="D11" s="26">
        <f t="shared" si="0"/>
        <v>1518.75</v>
      </c>
      <c r="E11" s="26">
        <f t="shared" si="0"/>
        <v>1822.5</v>
      </c>
      <c r="F11" s="26">
        <f t="shared" si="0"/>
        <v>2126.25</v>
      </c>
      <c r="G11" s="26">
        <f t="shared" si="0"/>
        <v>2430</v>
      </c>
      <c r="H11" s="26">
        <f t="shared" si="0"/>
        <v>2733.75</v>
      </c>
      <c r="I11" s="26">
        <f t="shared" si="0"/>
        <v>3037.5</v>
      </c>
      <c r="J11" s="26">
        <f t="shared" ref="J11:J33" si="1">I11+1</f>
        <v>3038.5</v>
      </c>
    </row>
    <row r="12" spans="1:12" ht="15" customHeight="1" thickBot="1" x14ac:dyDescent="0.25">
      <c r="A12" s="14"/>
      <c r="B12" s="25" t="s">
        <v>28</v>
      </c>
      <c r="C12" s="27">
        <f>C10/52</f>
        <v>280.38461538461536</v>
      </c>
      <c r="D12" s="27">
        <f>D10/52</f>
        <v>350.48076923076923</v>
      </c>
      <c r="E12" s="28">
        <f>E10/52</f>
        <v>420.57692307692309</v>
      </c>
      <c r="F12" s="28">
        <f>F10/52</f>
        <v>490.67307692307691</v>
      </c>
      <c r="G12" s="28">
        <f t="shared" ref="G12:I12" si="2">G10/52</f>
        <v>560.76923076923072</v>
      </c>
      <c r="H12" s="28">
        <f t="shared" si="2"/>
        <v>630.86538461538464</v>
      </c>
      <c r="I12" s="28">
        <f t="shared" si="2"/>
        <v>700.96153846153845</v>
      </c>
      <c r="J12" s="28">
        <f t="shared" si="1"/>
        <v>701.96153846153845</v>
      </c>
    </row>
    <row r="13" spans="1:12" s="2" customFormat="1" ht="15" customHeight="1" x14ac:dyDescent="0.2">
      <c r="A13" s="21">
        <v>2</v>
      </c>
      <c r="B13" s="22" t="s">
        <v>29</v>
      </c>
      <c r="C13" s="23">
        <v>19720</v>
      </c>
      <c r="D13" s="24">
        <f>C13*D$7</f>
        <v>24650</v>
      </c>
      <c r="E13" s="24">
        <f>C13*E$7</f>
        <v>29580</v>
      </c>
      <c r="F13" s="24">
        <f>C13*F$7</f>
        <v>34510</v>
      </c>
      <c r="G13" s="24">
        <f>C13*$G$7</f>
        <v>39440</v>
      </c>
      <c r="H13" s="24">
        <f>C13*$H$7</f>
        <v>44370</v>
      </c>
      <c r="I13" s="24">
        <f>C13*$I$7</f>
        <v>49300</v>
      </c>
      <c r="J13" s="24">
        <f t="shared" si="1"/>
        <v>49301</v>
      </c>
      <c r="L13" s="38"/>
    </row>
    <row r="14" spans="1:12" ht="15" customHeight="1" x14ac:dyDescent="0.2">
      <c r="A14" s="14"/>
      <c r="B14" s="25" t="s">
        <v>27</v>
      </c>
      <c r="C14" s="26">
        <f>+C13/12</f>
        <v>1643.3333333333333</v>
      </c>
      <c r="D14" s="26">
        <f>+D13/12</f>
        <v>2054.1666666666665</v>
      </c>
      <c r="E14" s="26">
        <f t="shared" ref="E14:I14" si="3">+E13/12</f>
        <v>2465</v>
      </c>
      <c r="F14" s="26">
        <f t="shared" si="3"/>
        <v>2875.8333333333335</v>
      </c>
      <c r="G14" s="26">
        <f t="shared" si="3"/>
        <v>3286.6666666666665</v>
      </c>
      <c r="H14" s="26">
        <f t="shared" si="3"/>
        <v>3697.5</v>
      </c>
      <c r="I14" s="26">
        <f t="shared" si="3"/>
        <v>4108.333333333333</v>
      </c>
      <c r="J14" s="26">
        <f t="shared" si="1"/>
        <v>4109.333333333333</v>
      </c>
    </row>
    <row r="15" spans="1:12" ht="15" customHeight="1" thickBot="1" x14ac:dyDescent="0.25">
      <c r="A15" s="14"/>
      <c r="B15" s="25" t="s">
        <v>28</v>
      </c>
      <c r="C15" s="27">
        <f>C13/52</f>
        <v>379.23076923076923</v>
      </c>
      <c r="D15" s="27">
        <f>D13/52</f>
        <v>474.03846153846155</v>
      </c>
      <c r="E15" s="27">
        <f t="shared" ref="E15:I15" si="4">E13/52</f>
        <v>568.84615384615381</v>
      </c>
      <c r="F15" s="27">
        <f t="shared" si="4"/>
        <v>663.65384615384619</v>
      </c>
      <c r="G15" s="27">
        <f t="shared" si="4"/>
        <v>758.46153846153845</v>
      </c>
      <c r="H15" s="27">
        <f t="shared" si="4"/>
        <v>853.26923076923072</v>
      </c>
      <c r="I15" s="27">
        <f t="shared" si="4"/>
        <v>948.07692307692309</v>
      </c>
      <c r="J15" s="27">
        <f t="shared" si="1"/>
        <v>949.07692307692309</v>
      </c>
    </row>
    <row r="16" spans="1:12" s="2" customFormat="1" ht="15" customHeight="1" x14ac:dyDescent="0.2">
      <c r="A16" s="21">
        <v>3</v>
      </c>
      <c r="B16" s="22" t="s">
        <v>29</v>
      </c>
      <c r="C16" s="23">
        <v>24860</v>
      </c>
      <c r="D16" s="24">
        <f>C16*D$7</f>
        <v>31075</v>
      </c>
      <c r="E16" s="24">
        <f>C16*E$7</f>
        <v>37290</v>
      </c>
      <c r="F16" s="24">
        <f>C16*F$7</f>
        <v>43505</v>
      </c>
      <c r="G16" s="24">
        <f>C16*$G$7</f>
        <v>49720</v>
      </c>
      <c r="H16" s="24">
        <f>C16*$H$7</f>
        <v>55935</v>
      </c>
      <c r="I16" s="24">
        <f>C16*$I$7</f>
        <v>62150</v>
      </c>
      <c r="J16" s="24">
        <f t="shared" si="1"/>
        <v>62151</v>
      </c>
      <c r="L16" s="38"/>
    </row>
    <row r="17" spans="1:10" ht="15" customHeight="1" x14ac:dyDescent="0.2">
      <c r="A17" s="14"/>
      <c r="B17" s="25" t="s">
        <v>27</v>
      </c>
      <c r="C17" s="26">
        <f>+C16/12</f>
        <v>2071.6666666666665</v>
      </c>
      <c r="D17" s="26">
        <f>+D16/12</f>
        <v>2589.5833333333335</v>
      </c>
      <c r="E17" s="26">
        <f t="shared" ref="E17:I17" si="5">+E16/12</f>
        <v>3107.5</v>
      </c>
      <c r="F17" s="26">
        <f t="shared" si="5"/>
        <v>3625.4166666666665</v>
      </c>
      <c r="G17" s="26">
        <f t="shared" si="5"/>
        <v>4143.333333333333</v>
      </c>
      <c r="H17" s="26">
        <f t="shared" si="5"/>
        <v>4661.25</v>
      </c>
      <c r="I17" s="26">
        <f t="shared" si="5"/>
        <v>5179.166666666667</v>
      </c>
      <c r="J17" s="26">
        <f t="shared" si="1"/>
        <v>5180.166666666667</v>
      </c>
    </row>
    <row r="18" spans="1:10" ht="15" customHeight="1" thickBot="1" x14ac:dyDescent="0.25">
      <c r="A18" s="14"/>
      <c r="B18" s="25" t="s">
        <v>28</v>
      </c>
      <c r="C18" s="27">
        <f>C16/52</f>
        <v>478.07692307692309</v>
      </c>
      <c r="D18" s="27">
        <f>D16/52</f>
        <v>597.59615384615381</v>
      </c>
      <c r="E18" s="28">
        <f>E16/52</f>
        <v>717.11538461538464</v>
      </c>
      <c r="F18" s="27">
        <f>F16/52</f>
        <v>836.63461538461536</v>
      </c>
      <c r="G18" s="27">
        <f t="shared" ref="G18:I18" si="6">G16/52</f>
        <v>956.15384615384619</v>
      </c>
      <c r="H18" s="27">
        <f t="shared" si="6"/>
        <v>1075.6730769230769</v>
      </c>
      <c r="I18" s="27">
        <f t="shared" si="6"/>
        <v>1195.1923076923076</v>
      </c>
      <c r="J18" s="27">
        <f t="shared" si="1"/>
        <v>1196.1923076923076</v>
      </c>
    </row>
    <row r="19" spans="1:10" s="2" customFormat="1" ht="15" customHeight="1" x14ac:dyDescent="0.2">
      <c r="A19" s="21">
        <v>4</v>
      </c>
      <c r="B19" s="22" t="s">
        <v>29</v>
      </c>
      <c r="C19" s="23">
        <v>30000</v>
      </c>
      <c r="D19" s="24">
        <f>C19*D$7</f>
        <v>37500</v>
      </c>
      <c r="E19" s="24">
        <f>C19*E$7</f>
        <v>45000</v>
      </c>
      <c r="F19" s="24">
        <f>C19*F$7</f>
        <v>52500</v>
      </c>
      <c r="G19" s="24">
        <f>C19*$G$7</f>
        <v>60000</v>
      </c>
      <c r="H19" s="24">
        <f>C19*$H$7</f>
        <v>67500</v>
      </c>
      <c r="I19" s="24">
        <f>C19*$I$7</f>
        <v>75000</v>
      </c>
      <c r="J19" s="24">
        <f t="shared" si="1"/>
        <v>75001</v>
      </c>
    </row>
    <row r="20" spans="1:10" ht="15" customHeight="1" x14ac:dyDescent="0.2">
      <c r="A20" s="14"/>
      <c r="B20" s="25" t="s">
        <v>27</v>
      </c>
      <c r="C20" s="26">
        <f>+C19/12</f>
        <v>2500</v>
      </c>
      <c r="D20" s="26">
        <f>+D19/12</f>
        <v>3125</v>
      </c>
      <c r="E20" s="26">
        <f t="shared" ref="E20:I20" si="7">+E19/12</f>
        <v>3750</v>
      </c>
      <c r="F20" s="26">
        <f t="shared" si="7"/>
        <v>4375</v>
      </c>
      <c r="G20" s="26">
        <f t="shared" si="7"/>
        <v>5000</v>
      </c>
      <c r="H20" s="26">
        <f t="shared" si="7"/>
        <v>5625</v>
      </c>
      <c r="I20" s="26">
        <f t="shared" si="7"/>
        <v>6250</v>
      </c>
      <c r="J20" s="26">
        <f t="shared" si="1"/>
        <v>6251</v>
      </c>
    </row>
    <row r="21" spans="1:10" ht="15" customHeight="1" thickBot="1" x14ac:dyDescent="0.25">
      <c r="A21" s="14"/>
      <c r="B21" s="25" t="s">
        <v>28</v>
      </c>
      <c r="C21" s="27">
        <f>C19/52</f>
        <v>576.92307692307691</v>
      </c>
      <c r="D21" s="27">
        <f>D19/52</f>
        <v>721.15384615384619</v>
      </c>
      <c r="E21" s="27">
        <f t="shared" ref="E21:I21" si="8">E19/52</f>
        <v>865.38461538461536</v>
      </c>
      <c r="F21" s="27">
        <f t="shared" si="8"/>
        <v>1009.6153846153846</v>
      </c>
      <c r="G21" s="27">
        <f t="shared" si="8"/>
        <v>1153.8461538461538</v>
      </c>
      <c r="H21" s="27">
        <f t="shared" si="8"/>
        <v>1298.0769230769231</v>
      </c>
      <c r="I21" s="27">
        <f t="shared" si="8"/>
        <v>1442.3076923076924</v>
      </c>
      <c r="J21" s="27">
        <f t="shared" si="1"/>
        <v>1443.3076923076924</v>
      </c>
    </row>
    <row r="22" spans="1:10" s="2" customFormat="1" ht="15" customHeight="1" x14ac:dyDescent="0.2">
      <c r="A22" s="21">
        <v>5</v>
      </c>
      <c r="B22" s="22" t="s">
        <v>29</v>
      </c>
      <c r="C22" s="23">
        <v>35140</v>
      </c>
      <c r="D22" s="24">
        <f>C22*D$7</f>
        <v>43925</v>
      </c>
      <c r="E22" s="24">
        <f>C22*E$7</f>
        <v>52710</v>
      </c>
      <c r="F22" s="24">
        <f>C22*F$7</f>
        <v>61495</v>
      </c>
      <c r="G22" s="24">
        <f>C22*$G$7</f>
        <v>70280</v>
      </c>
      <c r="H22" s="24">
        <f>C22*$H$7</f>
        <v>79065</v>
      </c>
      <c r="I22" s="24">
        <f>C22*$I$7</f>
        <v>87850</v>
      </c>
      <c r="J22" s="24">
        <f t="shared" si="1"/>
        <v>87851</v>
      </c>
    </row>
    <row r="23" spans="1:10" ht="15" customHeight="1" x14ac:dyDescent="0.2">
      <c r="A23" s="14"/>
      <c r="B23" s="25" t="s">
        <v>27</v>
      </c>
      <c r="C23" s="26">
        <f>+C22/12</f>
        <v>2928.3333333333335</v>
      </c>
      <c r="D23" s="26">
        <f>+D22/12</f>
        <v>3660.4166666666665</v>
      </c>
      <c r="E23" s="26">
        <f t="shared" ref="E23:I23" si="9">+E22/12</f>
        <v>4392.5</v>
      </c>
      <c r="F23" s="26">
        <f t="shared" si="9"/>
        <v>5124.583333333333</v>
      </c>
      <c r="G23" s="26">
        <f t="shared" si="9"/>
        <v>5856.666666666667</v>
      </c>
      <c r="H23" s="26">
        <f t="shared" si="9"/>
        <v>6588.75</v>
      </c>
      <c r="I23" s="26">
        <f t="shared" si="9"/>
        <v>7320.833333333333</v>
      </c>
      <c r="J23" s="26">
        <f t="shared" si="1"/>
        <v>7321.833333333333</v>
      </c>
    </row>
    <row r="24" spans="1:10" ht="15" customHeight="1" thickBot="1" x14ac:dyDescent="0.25">
      <c r="A24" s="14"/>
      <c r="B24" s="25" t="s">
        <v>28</v>
      </c>
      <c r="C24" s="27">
        <f>C22/52</f>
        <v>675.76923076923072</v>
      </c>
      <c r="D24" s="27">
        <f>D22/52</f>
        <v>844.71153846153845</v>
      </c>
      <c r="E24" s="27">
        <f t="shared" ref="E24:I24" si="10">E22/52</f>
        <v>1013.6538461538462</v>
      </c>
      <c r="F24" s="27">
        <f t="shared" si="10"/>
        <v>1182.5961538461538</v>
      </c>
      <c r="G24" s="27">
        <f t="shared" si="10"/>
        <v>1351.5384615384614</v>
      </c>
      <c r="H24" s="27">
        <f t="shared" si="10"/>
        <v>1520.4807692307693</v>
      </c>
      <c r="I24" s="27">
        <f t="shared" si="10"/>
        <v>1689.4230769230769</v>
      </c>
      <c r="J24" s="27">
        <f t="shared" si="1"/>
        <v>1690.4230769230769</v>
      </c>
    </row>
    <row r="25" spans="1:10" s="2" customFormat="1" ht="15" customHeight="1" x14ac:dyDescent="0.2">
      <c r="A25" s="29">
        <v>6</v>
      </c>
      <c r="B25" s="22" t="s">
        <v>29</v>
      </c>
      <c r="C25" s="23">
        <v>40280</v>
      </c>
      <c r="D25" s="24">
        <f>C25*D$7</f>
        <v>50350</v>
      </c>
      <c r="E25" s="24">
        <f>C25*E$7</f>
        <v>60420</v>
      </c>
      <c r="F25" s="24">
        <f>C25*F$7</f>
        <v>70490</v>
      </c>
      <c r="G25" s="24">
        <f>C25*$G$7</f>
        <v>80560</v>
      </c>
      <c r="H25" s="24">
        <f>C25*$H$7</f>
        <v>90630</v>
      </c>
      <c r="I25" s="24">
        <f>C25*$I$7</f>
        <v>100700</v>
      </c>
      <c r="J25" s="24">
        <f t="shared" si="1"/>
        <v>100701</v>
      </c>
    </row>
    <row r="26" spans="1:10" ht="15" customHeight="1" x14ac:dyDescent="0.2">
      <c r="A26" s="14"/>
      <c r="B26" s="25" t="s">
        <v>27</v>
      </c>
      <c r="C26" s="26">
        <f>+C25/12</f>
        <v>3356.6666666666665</v>
      </c>
      <c r="D26" s="26">
        <f>+D25/12</f>
        <v>4195.833333333333</v>
      </c>
      <c r="E26" s="26">
        <f t="shared" ref="E26:I26" si="11">+E25/12</f>
        <v>5035</v>
      </c>
      <c r="F26" s="26">
        <f t="shared" si="11"/>
        <v>5874.166666666667</v>
      </c>
      <c r="G26" s="26">
        <f t="shared" si="11"/>
        <v>6713.333333333333</v>
      </c>
      <c r="H26" s="26">
        <f t="shared" si="11"/>
        <v>7552.5</v>
      </c>
      <c r="I26" s="26">
        <f t="shared" si="11"/>
        <v>8391.6666666666661</v>
      </c>
      <c r="J26" s="26">
        <f t="shared" si="1"/>
        <v>8392.6666666666661</v>
      </c>
    </row>
    <row r="27" spans="1:10" ht="15" customHeight="1" thickBot="1" x14ac:dyDescent="0.25">
      <c r="A27" s="14"/>
      <c r="B27" s="25" t="s">
        <v>28</v>
      </c>
      <c r="C27" s="27">
        <f>C25/52</f>
        <v>774.61538461538464</v>
      </c>
      <c r="D27" s="27">
        <f>D25/52</f>
        <v>968.26923076923072</v>
      </c>
      <c r="E27" s="27">
        <f t="shared" ref="E27:I27" si="12">E25/52</f>
        <v>1161.9230769230769</v>
      </c>
      <c r="F27" s="27">
        <f t="shared" si="12"/>
        <v>1355.5769230769231</v>
      </c>
      <c r="G27" s="27">
        <f t="shared" si="12"/>
        <v>1549.2307692307693</v>
      </c>
      <c r="H27" s="27">
        <f t="shared" si="12"/>
        <v>1742.8846153846155</v>
      </c>
      <c r="I27" s="27">
        <f t="shared" si="12"/>
        <v>1936.5384615384614</v>
      </c>
      <c r="J27" s="27">
        <f t="shared" si="1"/>
        <v>1937.5384615384614</v>
      </c>
    </row>
    <row r="28" spans="1:10" s="2" customFormat="1" ht="15" customHeight="1" x14ac:dyDescent="0.2">
      <c r="A28" s="21">
        <v>7</v>
      </c>
      <c r="B28" s="22" t="s">
        <v>29</v>
      </c>
      <c r="C28" s="23">
        <v>45420</v>
      </c>
      <c r="D28" s="24">
        <f>C28*D$7</f>
        <v>56775</v>
      </c>
      <c r="E28" s="24">
        <f>C28*E$7</f>
        <v>68130</v>
      </c>
      <c r="F28" s="24">
        <f>C28*F$7</f>
        <v>79485</v>
      </c>
      <c r="G28" s="24">
        <f>C28*$G$7</f>
        <v>90840</v>
      </c>
      <c r="H28" s="24">
        <f>C28*$H$7</f>
        <v>102195</v>
      </c>
      <c r="I28" s="24">
        <f>C28*$I$7</f>
        <v>113550</v>
      </c>
      <c r="J28" s="24">
        <f t="shared" si="1"/>
        <v>113551</v>
      </c>
    </row>
    <row r="29" spans="1:10" ht="15" customHeight="1" x14ac:dyDescent="0.2">
      <c r="A29" s="14"/>
      <c r="B29" s="25" t="s">
        <v>27</v>
      </c>
      <c r="C29" s="26">
        <f>+C28/12</f>
        <v>3785</v>
      </c>
      <c r="D29" s="26">
        <f>+D28/12</f>
        <v>4731.25</v>
      </c>
      <c r="E29" s="26">
        <f t="shared" ref="E29:I29" si="13">+E28/12</f>
        <v>5677.5</v>
      </c>
      <c r="F29" s="26">
        <f t="shared" si="13"/>
        <v>6623.75</v>
      </c>
      <c r="G29" s="26">
        <f t="shared" si="13"/>
        <v>7570</v>
      </c>
      <c r="H29" s="26">
        <f t="shared" si="13"/>
        <v>8516.25</v>
      </c>
      <c r="I29" s="26">
        <f t="shared" si="13"/>
        <v>9462.5</v>
      </c>
      <c r="J29" s="26">
        <f t="shared" si="1"/>
        <v>9463.5</v>
      </c>
    </row>
    <row r="30" spans="1:10" ht="15" customHeight="1" thickBot="1" x14ac:dyDescent="0.25">
      <c r="A30" s="14"/>
      <c r="B30" s="25" t="s">
        <v>28</v>
      </c>
      <c r="C30" s="27">
        <f>C28/52</f>
        <v>873.46153846153845</v>
      </c>
      <c r="D30" s="27">
        <f>D28/52</f>
        <v>1091.8269230769231</v>
      </c>
      <c r="E30" s="27">
        <f t="shared" ref="E30:I30" si="14">E28/52</f>
        <v>1310.1923076923076</v>
      </c>
      <c r="F30" s="27">
        <f t="shared" si="14"/>
        <v>1528.5576923076924</v>
      </c>
      <c r="G30" s="27">
        <f t="shared" si="14"/>
        <v>1746.9230769230769</v>
      </c>
      <c r="H30" s="27">
        <f t="shared" si="14"/>
        <v>1965.2884615384614</v>
      </c>
      <c r="I30" s="27">
        <f t="shared" si="14"/>
        <v>2183.6538461538462</v>
      </c>
      <c r="J30" s="27">
        <f t="shared" si="1"/>
        <v>2184.6538461538462</v>
      </c>
    </row>
    <row r="31" spans="1:10" s="2" customFormat="1" ht="15" customHeight="1" x14ac:dyDescent="0.2">
      <c r="A31" s="21">
        <v>8</v>
      </c>
      <c r="B31" s="22" t="s">
        <v>29</v>
      </c>
      <c r="C31" s="23">
        <v>50560</v>
      </c>
      <c r="D31" s="24">
        <f>C31*D$7</f>
        <v>63200</v>
      </c>
      <c r="E31" s="24">
        <f>C31*E$7</f>
        <v>75840</v>
      </c>
      <c r="F31" s="24">
        <f>C31*F$7</f>
        <v>88480</v>
      </c>
      <c r="G31" s="24">
        <f>C31*$G$7</f>
        <v>101120</v>
      </c>
      <c r="H31" s="24">
        <f>C31*$H$7</f>
        <v>113760</v>
      </c>
      <c r="I31" s="24">
        <f>C31*$I$7</f>
        <v>126400</v>
      </c>
      <c r="J31" s="24">
        <f t="shared" si="1"/>
        <v>126401</v>
      </c>
    </row>
    <row r="32" spans="1:10" ht="15" customHeight="1" x14ac:dyDescent="0.2">
      <c r="A32" s="14"/>
      <c r="B32" s="25" t="s">
        <v>27</v>
      </c>
      <c r="C32" s="26">
        <f>+C31/12</f>
        <v>4213.333333333333</v>
      </c>
      <c r="D32" s="26">
        <f>+D31/12</f>
        <v>5266.666666666667</v>
      </c>
      <c r="E32" s="26">
        <f t="shared" ref="E32:I32" si="15">+E31/12</f>
        <v>6320</v>
      </c>
      <c r="F32" s="26">
        <f t="shared" si="15"/>
        <v>7373.333333333333</v>
      </c>
      <c r="G32" s="26">
        <f t="shared" si="15"/>
        <v>8426.6666666666661</v>
      </c>
      <c r="H32" s="26">
        <f t="shared" si="15"/>
        <v>9480</v>
      </c>
      <c r="I32" s="26">
        <f t="shared" si="15"/>
        <v>10533.333333333334</v>
      </c>
      <c r="J32" s="26">
        <f t="shared" si="1"/>
        <v>10534.333333333334</v>
      </c>
    </row>
    <row r="33" spans="1:10" s="3" customFormat="1" ht="15" customHeight="1" x14ac:dyDescent="0.2">
      <c r="A33" s="30"/>
      <c r="B33" s="31" t="s">
        <v>28</v>
      </c>
      <c r="C33" s="27">
        <f>C31/52</f>
        <v>972.30769230769226</v>
      </c>
      <c r="D33" s="27">
        <f>D31/52</f>
        <v>1215.3846153846155</v>
      </c>
      <c r="E33" s="27">
        <f t="shared" ref="E33:I33" si="16">E31/52</f>
        <v>1458.4615384615386</v>
      </c>
      <c r="F33" s="27">
        <f t="shared" si="16"/>
        <v>1701.5384615384614</v>
      </c>
      <c r="G33" s="27">
        <f t="shared" si="16"/>
        <v>1944.6153846153845</v>
      </c>
      <c r="H33" s="27">
        <f t="shared" si="16"/>
        <v>2187.6923076923076</v>
      </c>
      <c r="I33" s="27">
        <f t="shared" si="16"/>
        <v>2430.7692307692309</v>
      </c>
      <c r="J33" s="27">
        <f t="shared" si="1"/>
        <v>2431.7692307692309</v>
      </c>
    </row>
    <row r="34" spans="1:10" s="2" customFormat="1" ht="12.75" customHeight="1" x14ac:dyDescent="0.2">
      <c r="A34" s="54" t="s">
        <v>44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ht="15" customHeight="1" x14ac:dyDescent="0.2">
      <c r="B35" s="6"/>
    </row>
    <row r="36" spans="1:10" ht="15" customHeight="1" x14ac:dyDescent="0.2">
      <c r="C36" s="7"/>
      <c r="D36" s="7"/>
    </row>
    <row r="37" spans="1:10" ht="15" customHeight="1" x14ac:dyDescent="0.2">
      <c r="C37" s="7"/>
      <c r="D37" s="7"/>
    </row>
    <row r="38" spans="1:10" ht="15" customHeight="1" x14ac:dyDescent="0.2">
      <c r="C38" s="7"/>
      <c r="D38" s="7"/>
    </row>
  </sheetData>
  <mergeCells count="5">
    <mergeCell ref="A1:J1"/>
    <mergeCell ref="A2:J2"/>
    <mergeCell ref="A3:J3"/>
    <mergeCell ref="A4:J4"/>
    <mergeCell ref="A34:J34"/>
  </mergeCells>
  <printOptions horizontalCentered="1" verticalCentered="1"/>
  <pageMargins left="0.25" right="0.25" top="0.75" bottom="0.75" header="0.3" footer="0.3"/>
  <pageSetup scale="70" orientation="landscape" r:id="rId1"/>
  <headerFooter alignWithMargins="0">
    <oddHeader xml:space="preserve">&amp;L&amp;"Arial,Bold"&amp;14RUHS CHC&amp;C&amp;"Arial,Bold"&amp;14
</oddHeader>
    <oddFooter>&amp;REffective: 2/11/2021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F38"/>
  <sheetViews>
    <sheetView workbookViewId="0">
      <selection activeCell="J10" sqref="J10"/>
    </sheetView>
  </sheetViews>
  <sheetFormatPr defaultRowHeight="12.75" x14ac:dyDescent="0.2"/>
  <cols>
    <col min="5" max="5" width="20.7109375" style="4" customWidth="1"/>
  </cols>
  <sheetData>
    <row r="1" spans="2:6" x14ac:dyDescent="0.2">
      <c r="E1"/>
    </row>
    <row r="2" spans="2:6" x14ac:dyDescent="0.2">
      <c r="E2"/>
    </row>
    <row r="3" spans="2:6" x14ac:dyDescent="0.2">
      <c r="E3"/>
    </row>
    <row r="4" spans="2:6" x14ac:dyDescent="0.2">
      <c r="E4"/>
    </row>
    <row r="5" spans="2:6" ht="13.5" thickBot="1" x14ac:dyDescent="0.25">
      <c r="B5" s="35"/>
      <c r="C5" s="36"/>
      <c r="D5" s="37">
        <v>2022</v>
      </c>
      <c r="E5" s="37">
        <v>2021</v>
      </c>
    </row>
    <row r="6" spans="2:6" ht="15.75" thickBot="1" x14ac:dyDescent="0.3">
      <c r="B6" s="8" t="s">
        <v>3</v>
      </c>
      <c r="C6" s="9" t="s">
        <v>4</v>
      </c>
      <c r="D6" s="10" t="s">
        <v>5</v>
      </c>
      <c r="E6" s="10" t="s">
        <v>5</v>
      </c>
    </row>
    <row r="7" spans="2:6" ht="13.5" thickBot="1" x14ac:dyDescent="0.25">
      <c r="B7" s="41"/>
      <c r="C7" s="42"/>
      <c r="D7" s="12">
        <v>1</v>
      </c>
      <c r="E7" s="12">
        <v>1</v>
      </c>
    </row>
    <row r="8" spans="2:6" ht="13.5" thickBot="1" x14ac:dyDescent="0.25">
      <c r="B8" s="39">
        <v>4320</v>
      </c>
      <c r="C8" s="15" t="s">
        <v>11</v>
      </c>
      <c r="D8" s="16" t="s">
        <v>12</v>
      </c>
      <c r="E8" s="16" t="s">
        <v>12</v>
      </c>
    </row>
    <row r="9" spans="2:6" ht="158.25" thickBot="1" x14ac:dyDescent="0.25">
      <c r="B9" s="14" t="s">
        <v>18</v>
      </c>
      <c r="C9" s="18" t="s">
        <v>19</v>
      </c>
      <c r="D9" s="19" t="s">
        <v>20</v>
      </c>
      <c r="E9" s="19" t="s">
        <v>20</v>
      </c>
      <c r="F9" s="42" t="s">
        <v>41</v>
      </c>
    </row>
    <row r="10" spans="2:6" x14ac:dyDescent="0.2">
      <c r="B10" s="21">
        <v>1</v>
      </c>
      <c r="C10" s="22" t="s">
        <v>26</v>
      </c>
      <c r="D10" s="23">
        <v>13590</v>
      </c>
      <c r="E10" s="23">
        <v>12880</v>
      </c>
      <c r="F10" s="46">
        <f>D10-E10</f>
        <v>710</v>
      </c>
    </row>
    <row r="11" spans="2:6" x14ac:dyDescent="0.2">
      <c r="B11" s="14"/>
      <c r="C11" s="25" t="s">
        <v>27</v>
      </c>
      <c r="D11" s="26">
        <f>+D10/12</f>
        <v>1132.5</v>
      </c>
      <c r="E11" s="26">
        <f>+E10/12</f>
        <v>1073.3333333333333</v>
      </c>
      <c r="F11" s="46">
        <f t="shared" ref="F11:F33" si="0">D11-E11</f>
        <v>59.166666666666742</v>
      </c>
    </row>
    <row r="12" spans="2:6" ht="13.5" thickBot="1" x14ac:dyDescent="0.25">
      <c r="B12" s="14"/>
      <c r="C12" s="25" t="s">
        <v>28</v>
      </c>
      <c r="D12" s="27">
        <f>D10/52</f>
        <v>261.34615384615387</v>
      </c>
      <c r="E12" s="27">
        <f>E10/52</f>
        <v>247.69230769230768</v>
      </c>
      <c r="F12" s="46">
        <f t="shared" si="0"/>
        <v>13.653846153846189</v>
      </c>
    </row>
    <row r="13" spans="2:6" x14ac:dyDescent="0.2">
      <c r="B13" s="21">
        <v>2</v>
      </c>
      <c r="C13" s="22" t="s">
        <v>29</v>
      </c>
      <c r="D13" s="23">
        <v>18310</v>
      </c>
      <c r="E13" s="23">
        <v>17420</v>
      </c>
      <c r="F13" s="46">
        <f t="shared" si="0"/>
        <v>890</v>
      </c>
    </row>
    <row r="14" spans="2:6" x14ac:dyDescent="0.2">
      <c r="B14" s="14"/>
      <c r="C14" s="25" t="s">
        <v>27</v>
      </c>
      <c r="D14" s="26">
        <f>+D13/12</f>
        <v>1525.8333333333333</v>
      </c>
      <c r="E14" s="26">
        <f>+E13/12</f>
        <v>1451.6666666666667</v>
      </c>
      <c r="F14" s="46">
        <f t="shared" si="0"/>
        <v>74.166666666666515</v>
      </c>
    </row>
    <row r="15" spans="2:6" ht="13.5" thickBot="1" x14ac:dyDescent="0.25">
      <c r="B15" s="14"/>
      <c r="C15" s="25" t="s">
        <v>28</v>
      </c>
      <c r="D15" s="27">
        <f>D13/52</f>
        <v>352.11538461538464</v>
      </c>
      <c r="E15" s="27">
        <f>E13/52</f>
        <v>335</v>
      </c>
      <c r="F15" s="46">
        <f t="shared" si="0"/>
        <v>17.115384615384642</v>
      </c>
    </row>
    <row r="16" spans="2:6" x14ac:dyDescent="0.2">
      <c r="B16" s="21">
        <v>3</v>
      </c>
      <c r="C16" s="22" t="s">
        <v>29</v>
      </c>
      <c r="D16" s="23">
        <v>23030</v>
      </c>
      <c r="E16" s="23">
        <v>21960</v>
      </c>
      <c r="F16" s="46">
        <f t="shared" si="0"/>
        <v>1070</v>
      </c>
    </row>
    <row r="17" spans="2:6" x14ac:dyDescent="0.2">
      <c r="B17" s="14"/>
      <c r="C17" s="25" t="s">
        <v>27</v>
      </c>
      <c r="D17" s="26">
        <f>+D16/12</f>
        <v>1919.1666666666667</v>
      </c>
      <c r="E17" s="26">
        <f>+E16/12</f>
        <v>1830</v>
      </c>
      <c r="F17" s="46">
        <f t="shared" si="0"/>
        <v>89.166666666666742</v>
      </c>
    </row>
    <row r="18" spans="2:6" ht="13.5" thickBot="1" x14ac:dyDescent="0.25">
      <c r="B18" s="14"/>
      <c r="C18" s="25" t="s">
        <v>28</v>
      </c>
      <c r="D18" s="27">
        <f>D16/52</f>
        <v>442.88461538461536</v>
      </c>
      <c r="E18" s="27">
        <f>E16/52</f>
        <v>422.30769230769232</v>
      </c>
      <c r="F18" s="46">
        <f t="shared" si="0"/>
        <v>20.576923076923038</v>
      </c>
    </row>
    <row r="19" spans="2:6" x14ac:dyDescent="0.2">
      <c r="B19" s="21">
        <v>4</v>
      </c>
      <c r="C19" s="22" t="s">
        <v>29</v>
      </c>
      <c r="D19" s="23">
        <v>27750</v>
      </c>
      <c r="E19" s="23">
        <v>26500</v>
      </c>
      <c r="F19" s="46">
        <f t="shared" si="0"/>
        <v>1250</v>
      </c>
    </row>
    <row r="20" spans="2:6" x14ac:dyDescent="0.2">
      <c r="B20" s="14"/>
      <c r="C20" s="25" t="s">
        <v>27</v>
      </c>
      <c r="D20" s="26">
        <f>+D19/12</f>
        <v>2312.5</v>
      </c>
      <c r="E20" s="26">
        <f>+E19/12</f>
        <v>2208.3333333333335</v>
      </c>
      <c r="F20" s="46">
        <f t="shared" si="0"/>
        <v>104.16666666666652</v>
      </c>
    </row>
    <row r="21" spans="2:6" ht="13.5" thickBot="1" x14ac:dyDescent="0.25">
      <c r="B21" s="14"/>
      <c r="C21" s="25" t="s">
        <v>28</v>
      </c>
      <c r="D21" s="27">
        <f>D19/52</f>
        <v>533.65384615384619</v>
      </c>
      <c r="E21" s="27">
        <f>E19/52</f>
        <v>509.61538461538464</v>
      </c>
      <c r="F21" s="46">
        <f t="shared" si="0"/>
        <v>24.038461538461547</v>
      </c>
    </row>
    <row r="22" spans="2:6" x14ac:dyDescent="0.2">
      <c r="B22" s="21">
        <v>5</v>
      </c>
      <c r="C22" s="22" t="s">
        <v>29</v>
      </c>
      <c r="D22" s="23">
        <v>32470</v>
      </c>
      <c r="E22" s="23">
        <v>31040</v>
      </c>
      <c r="F22" s="46">
        <f t="shared" si="0"/>
        <v>1430</v>
      </c>
    </row>
    <row r="23" spans="2:6" x14ac:dyDescent="0.2">
      <c r="B23" s="14"/>
      <c r="C23" s="25" t="s">
        <v>27</v>
      </c>
      <c r="D23" s="26">
        <f>+D22/12</f>
        <v>2705.8333333333335</v>
      </c>
      <c r="E23" s="26">
        <f>+E22/12</f>
        <v>2586.6666666666665</v>
      </c>
      <c r="F23" s="46">
        <f t="shared" si="0"/>
        <v>119.16666666666697</v>
      </c>
    </row>
    <row r="24" spans="2:6" ht="13.5" thickBot="1" x14ac:dyDescent="0.25">
      <c r="B24" s="14"/>
      <c r="C24" s="25" t="s">
        <v>28</v>
      </c>
      <c r="D24" s="27">
        <f>D22/52</f>
        <v>624.42307692307691</v>
      </c>
      <c r="E24" s="27">
        <f>E22/52</f>
        <v>596.92307692307691</v>
      </c>
      <c r="F24" s="46">
        <f t="shared" si="0"/>
        <v>27.5</v>
      </c>
    </row>
    <row r="25" spans="2:6" x14ac:dyDescent="0.2">
      <c r="B25" s="29">
        <v>6</v>
      </c>
      <c r="C25" s="22" t="s">
        <v>29</v>
      </c>
      <c r="D25" s="23">
        <v>37190</v>
      </c>
      <c r="E25" s="23">
        <v>35580</v>
      </c>
      <c r="F25" s="46">
        <f t="shared" si="0"/>
        <v>1610</v>
      </c>
    </row>
    <row r="26" spans="2:6" x14ac:dyDescent="0.2">
      <c r="B26" s="14"/>
      <c r="C26" s="25" t="s">
        <v>27</v>
      </c>
      <c r="D26" s="26">
        <f>+D25/12</f>
        <v>3099.1666666666665</v>
      </c>
      <c r="E26" s="26">
        <f>+E25/12</f>
        <v>2965</v>
      </c>
      <c r="F26" s="46">
        <f t="shared" si="0"/>
        <v>134.16666666666652</v>
      </c>
    </row>
    <row r="27" spans="2:6" ht="13.5" thickBot="1" x14ac:dyDescent="0.25">
      <c r="B27" s="14"/>
      <c r="C27" s="25" t="s">
        <v>28</v>
      </c>
      <c r="D27" s="27">
        <f>D25/52</f>
        <v>715.19230769230774</v>
      </c>
      <c r="E27" s="27">
        <f>E25/52</f>
        <v>684.23076923076928</v>
      </c>
      <c r="F27" s="46">
        <f t="shared" si="0"/>
        <v>30.961538461538453</v>
      </c>
    </row>
    <row r="28" spans="2:6" x14ac:dyDescent="0.2">
      <c r="B28" s="21">
        <v>7</v>
      </c>
      <c r="C28" s="22" t="s">
        <v>29</v>
      </c>
      <c r="D28" s="23">
        <v>41910</v>
      </c>
      <c r="E28" s="23">
        <v>40120</v>
      </c>
      <c r="F28" s="46">
        <f t="shared" si="0"/>
        <v>1790</v>
      </c>
    </row>
    <row r="29" spans="2:6" x14ac:dyDescent="0.2">
      <c r="B29" s="14"/>
      <c r="C29" s="25" t="s">
        <v>27</v>
      </c>
      <c r="D29" s="26">
        <f>+D28/12</f>
        <v>3492.5</v>
      </c>
      <c r="E29" s="26">
        <f>+E28/12</f>
        <v>3343.3333333333335</v>
      </c>
      <c r="F29" s="46">
        <f t="shared" si="0"/>
        <v>149.16666666666652</v>
      </c>
    </row>
    <row r="30" spans="2:6" ht="13.5" thickBot="1" x14ac:dyDescent="0.25">
      <c r="B30" s="14"/>
      <c r="C30" s="25" t="s">
        <v>28</v>
      </c>
      <c r="D30" s="27">
        <f>D28/52</f>
        <v>805.96153846153845</v>
      </c>
      <c r="E30" s="27">
        <f>E28/52</f>
        <v>771.53846153846155</v>
      </c>
      <c r="F30" s="46">
        <f t="shared" si="0"/>
        <v>34.423076923076906</v>
      </c>
    </row>
    <row r="31" spans="2:6" x14ac:dyDescent="0.2">
      <c r="B31" s="21">
        <v>8</v>
      </c>
      <c r="C31" s="22" t="s">
        <v>29</v>
      </c>
      <c r="D31" s="23">
        <v>46630</v>
      </c>
      <c r="E31" s="23">
        <v>44660</v>
      </c>
      <c r="F31" s="46">
        <f t="shared" si="0"/>
        <v>1970</v>
      </c>
    </row>
    <row r="32" spans="2:6" x14ac:dyDescent="0.2">
      <c r="B32" s="14"/>
      <c r="C32" s="25" t="s">
        <v>27</v>
      </c>
      <c r="D32" s="26">
        <f>+D31/12</f>
        <v>3885.8333333333335</v>
      </c>
      <c r="E32" s="26">
        <f>+E31/12</f>
        <v>3721.6666666666665</v>
      </c>
      <c r="F32" s="46">
        <f t="shared" si="0"/>
        <v>164.16666666666697</v>
      </c>
    </row>
    <row r="33" spans="2:6" x14ac:dyDescent="0.2">
      <c r="B33" s="30"/>
      <c r="C33" s="31" t="s">
        <v>28</v>
      </c>
      <c r="D33" s="27">
        <f>D31/52</f>
        <v>896.73076923076928</v>
      </c>
      <c r="E33" s="27">
        <f>E31/52</f>
        <v>858.84615384615381</v>
      </c>
      <c r="F33" s="46">
        <f t="shared" si="0"/>
        <v>37.884615384615472</v>
      </c>
    </row>
    <row r="34" spans="2:6" x14ac:dyDescent="0.2">
      <c r="E34"/>
    </row>
    <row r="36" spans="2:6" x14ac:dyDescent="0.2">
      <c r="E36" s="7"/>
    </row>
    <row r="37" spans="2:6" x14ac:dyDescent="0.2">
      <c r="E37" s="7"/>
    </row>
    <row r="38" spans="2:6" x14ac:dyDescent="0.2">
      <c r="E38" s="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D715638A938B4D84B1275A7B32E1C2" ma:contentTypeVersion="15" ma:contentTypeDescription="Create a new document." ma:contentTypeScope="" ma:versionID="86930ef8d86ef0805bebe6257ccd23c7">
  <xsd:schema xmlns:xsd="http://www.w3.org/2001/XMLSchema" xmlns:xs="http://www.w3.org/2001/XMLSchema" xmlns:p="http://schemas.microsoft.com/office/2006/metadata/properties" xmlns:ns1="http://schemas.microsoft.com/sharepoint/v3" xmlns:ns3="2f40bcb9-d3a3-4013-af98-9a196344f80b" xmlns:ns4="e204f334-44db-4677-89a7-86c7693ec847" targetNamespace="http://schemas.microsoft.com/office/2006/metadata/properties" ma:root="true" ma:fieldsID="67d03e0e1823e17e478932e34811d980" ns1:_="" ns3:_="" ns4:_="">
    <xsd:import namespace="http://schemas.microsoft.com/sharepoint/v3"/>
    <xsd:import namespace="2f40bcb9-d3a3-4013-af98-9a196344f80b"/>
    <xsd:import namespace="e204f334-44db-4677-89a7-86c7693ec84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40bcb9-d3a3-4013-af98-9a196344f8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04f334-44db-4677-89a7-86c7693ec84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794474C-250D-42B6-A630-6CB5A7418A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f40bcb9-d3a3-4013-af98-9a196344f80b"/>
    <ds:schemaRef ds:uri="e204f334-44db-4677-89a7-86c7693ec8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BD4FA4-3370-4892-87FC-077A331DF5AC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e204f334-44db-4677-89a7-86c7693ec847"/>
    <ds:schemaRef ds:uri="2f40bcb9-d3a3-4013-af98-9a196344f80b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64D6ED8-4BD8-41DC-A596-874EA8D9677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Medical 2023</vt:lpstr>
      <vt:lpstr>Dental 2023 Preventative</vt:lpstr>
      <vt:lpstr>Dental 2023 Restorative</vt:lpstr>
      <vt:lpstr>Title X 2023</vt:lpstr>
      <vt:lpstr>Sheet1</vt:lpstr>
      <vt:lpstr>'Dental 2023 Preventative'!Print_Area</vt:lpstr>
      <vt:lpstr>'Dental 2023 Restorative'!Print_Area</vt:lpstr>
      <vt:lpstr>'Medical 2023'!Print_Area</vt:lpstr>
      <vt:lpstr>'Title X 2023'!Print_Area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MWilcox@mgmtsysint.com</dc:creator>
  <cp:keywords/>
  <dc:description/>
  <cp:lastModifiedBy>Administrator</cp:lastModifiedBy>
  <cp:revision/>
  <dcterms:created xsi:type="dcterms:W3CDTF">2008-03-05T20:53:00Z</dcterms:created>
  <dcterms:modified xsi:type="dcterms:W3CDTF">2023-03-21T19:09:24Z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0x0101004ED715638A938B4D84B1275A7B32E1C2</vt:lpwstr>
  </property>
</Properties>
</file>